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Wb23z0015\指導課\Ｒ７年度\Ｒ７-03 利用の手引き　他\01_ガイドブック（自然学校用）\02_完成_自然学校用\提出書類\"/>
    </mc:Choice>
  </mc:AlternateContent>
  <xr:revisionPtr revIDLastSave="0" documentId="13_ncr:1_{58342483-0F85-4F6B-946F-FBE594E32EE1}" xr6:coauthVersionLast="47" xr6:coauthVersionMax="47" xr10:uidLastSave="{00000000-0000-0000-0000-000000000000}"/>
  <bookViews>
    <workbookView xWindow="31605" yWindow="0" windowWidth="25995" windowHeight="18330" activeTab="1" xr2:uid="{00000000-000D-0000-FFFF-FFFF00000000}"/>
  </bookViews>
  <sheets>
    <sheet name="R7(実施にあたって) " sheetId="2" r:id="rId1"/>
    <sheet name="R7(記入例) " sheetId="11" r:id="rId2"/>
    <sheet name="依頼した活動リスト" sheetId="9" state="hidden" r:id="rId3"/>
    <sheet name="R7指導補助員一覧" sheetId="7" state="hidden" r:id="rId4"/>
    <sheet name="R7森の案内人一覧" sheetId="8" state="hidden" r:id="rId5"/>
  </sheets>
  <definedNames>
    <definedName name="_xlnm.Print_Area" localSheetId="1">'R7(記入例) '!$A$1:$W$53</definedName>
    <definedName name="_xlnm.Print_Area" localSheetId="0">'R7(実施にあたって) 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2" l="1"/>
  <c r="F32" i="2"/>
  <c r="H27" i="2"/>
  <c r="J11" i="2"/>
  <c r="H38" i="11"/>
  <c r="F32" i="11"/>
  <c r="H27" i="11"/>
  <c r="L19" i="11"/>
  <c r="L18" i="11"/>
  <c r="L17" i="11"/>
  <c r="L16" i="11"/>
  <c r="L15" i="11"/>
  <c r="J11" i="11"/>
  <c r="U39" i="2"/>
  <c r="U40" i="2"/>
  <c r="U41" i="2"/>
  <c r="R39" i="2"/>
  <c r="R40" i="2"/>
  <c r="R41" i="2"/>
  <c r="O40" i="2"/>
  <c r="O41" i="2"/>
  <c r="O39" i="2"/>
  <c r="L41" i="2"/>
  <c r="L39" i="2"/>
  <c r="L40" i="2"/>
  <c r="D33" i="2" l="1"/>
  <c r="T35" i="2"/>
  <c r="T34" i="2"/>
  <c r="P35" i="2"/>
  <c r="T33" i="2"/>
  <c r="P34" i="2"/>
  <c r="L35" i="2"/>
  <c r="P33" i="2"/>
  <c r="L34" i="2"/>
  <c r="H35" i="2"/>
  <c r="L33" i="2"/>
  <c r="H34" i="2"/>
  <c r="D35" i="2"/>
  <c r="H33" i="2"/>
  <c r="D34" i="2"/>
  <c r="L19" i="2" l="1"/>
  <c r="L18" i="2"/>
  <c r="L17" i="2"/>
  <c r="L16" i="2"/>
  <c r="L15" i="2"/>
</calcChain>
</file>

<file path=xl/sharedStrings.xml><?xml version="1.0" encoding="utf-8"?>
<sst xmlns="http://schemas.openxmlformats.org/spreadsheetml/2006/main" count="221" uniqueCount="138">
  <si>
    <t>※自然学校実施１か月前までに提出してください。</t>
  </si>
  <si>
    <t>自 然 学 校 の 実 施 に あ た っ て</t>
  </si>
  <si>
    <t>学級数</t>
    <rPh sb="0" eb="3">
      <t>ガッキュウスウ</t>
    </rPh>
    <phoneticPr fontId="1"/>
  </si>
  <si>
    <t>クラス</t>
    <phoneticPr fontId="1"/>
  </si>
  <si>
    <t>記入者名</t>
    <rPh sb="0" eb="3">
      <t>キニュウシャ</t>
    </rPh>
    <rPh sb="3" eb="4">
      <t>メイ</t>
    </rPh>
    <phoneticPr fontId="1"/>
  </si>
  <si>
    <t>在籍児童数</t>
  </si>
  <si>
    <t>帯同救急員数</t>
  </si>
  <si>
    <t>指導補助員数</t>
  </si>
  <si>
    <t>男 子</t>
  </si>
  <si>
    <t>女 子</t>
  </si>
  <si>
    <t>合 計</t>
  </si>
  <si>
    <t>その他</t>
    <phoneticPr fontId="1"/>
  </si>
  <si>
    <t>児童の活動班</t>
  </si>
  <si>
    <t>引率教員数</t>
  </si>
  <si>
    <t>予　　　定</t>
  </si>
  <si>
    <t>日・曜日</t>
  </si>
  <si>
    <t>帯同救急員</t>
  </si>
  <si>
    <t>指導補助員</t>
  </si>
  <si>
    <t>３　救急員</t>
    <phoneticPr fontId="1"/>
  </si>
  <si>
    <t>４　指導補助員（★は本校登録の指導補助員）</t>
    <phoneticPr fontId="1"/>
  </si>
  <si>
    <t>観点番号</t>
    <phoneticPr fontId="1"/>
  </si>
  <si>
    <t>具体的な取組内容</t>
    <phoneticPr fontId="1"/>
  </si>
  <si>
    <t>取組</t>
    <rPh sb="0" eb="2">
      <t>トリクミ</t>
    </rPh>
    <phoneticPr fontId="1"/>
  </si>
  <si>
    <t>（ふりがな）</t>
    <phoneticPr fontId="1"/>
  </si>
  <si>
    <t>学校名</t>
    <phoneticPr fontId="1"/>
  </si>
  <si>
    <t>１日目(月)</t>
    <phoneticPr fontId="1"/>
  </si>
  <si>
    <t>６日目(　)</t>
    <phoneticPr fontId="1"/>
  </si>
  <si>
    <t>２日目</t>
  </si>
  <si>
    <t>１日目</t>
    <phoneticPr fontId="1"/>
  </si>
  <si>
    <t>３日目</t>
  </si>
  <si>
    <t>４日目</t>
  </si>
  <si>
    <t>５日目</t>
  </si>
  <si>
    <t>６日目</t>
  </si>
  <si>
    <t>（別紙様式１）</t>
  </si>
  <si>
    <t>※連合実施の場合は、代表校が取りまとめて作成してください。</t>
  </si>
  <si>
    <t>(班数を選択)</t>
  </si>
  <si>
    <t>指導補助員の名前</t>
    <phoneticPr fontId="1"/>
  </si>
  <si>
    <t>○ 児童の実態</t>
  </si>
  <si>
    <t>○ 今年の自然学校でねらい(テーマ)とすること（児童の実態を踏まえ、記入してください）</t>
  </si>
  <si>
    <t>１　児童・引率教員・指導補助員等の人数</t>
    <phoneticPr fontId="1"/>
  </si>
  <si>
    <t>２　担当者</t>
    <phoneticPr fontId="1"/>
  </si>
  <si>
    <t>６　児童の実態及び各学校のねらい等</t>
    <phoneticPr fontId="1"/>
  </si>
  <si>
    <t>(選択)</t>
  </si>
  <si>
    <t>　※夜間に救急員が帯同しない学校は、別紙様式３により夜間救急員の依頼をしてください。</t>
    <rPh sb="2" eb="4">
      <t>ヤカン</t>
    </rPh>
    <phoneticPr fontId="1"/>
  </si>
  <si>
    <t>①自然学校と他の教育活動との関連を図る取組の充実　 ④社会性や自立性等を育むための集団活動の充実
②事前・事後の学習活動の一層の充実　　 　　　　　　⑤子どもの成長過程を踏まえた体験活動の充実
③学校では得難い体験活動プログラムの一層の充実　 　⑥家庭や地域との一層の連携を図る取組の充実</t>
    <phoneticPr fontId="1"/>
  </si>
  <si>
    <t>観点</t>
    <rPh sb="0" eb="2">
      <t>カンテン</t>
    </rPh>
    <phoneticPr fontId="1"/>
  </si>
  <si>
    <t>５　技術指導員【南但馬森の案内人含む】（●は、本校以外の技術指導員）</t>
    <rPh sb="2" eb="4">
      <t>ギジュツ</t>
    </rPh>
    <rPh sb="4" eb="7">
      <t>シドウイン</t>
    </rPh>
    <rPh sb="16" eb="17">
      <t>フク</t>
    </rPh>
    <phoneticPr fontId="1"/>
  </si>
  <si>
    <t>帯同救急員の名前</t>
    <phoneticPr fontId="1"/>
  </si>
  <si>
    <r>
      <t>※担当者は</t>
    </r>
    <r>
      <rPr>
        <u/>
        <sz val="10"/>
        <color theme="1"/>
        <rFont val="ＭＳ 明朝"/>
        <family val="1"/>
        <charset val="128"/>
      </rPr>
      <t>１６：２０からの「担当者連絡会」</t>
    </r>
    <r>
      <rPr>
        <sz val="10"/>
        <color theme="1"/>
        <rFont val="ＭＳ 明朝"/>
        <family val="1"/>
        <charset val="128"/>
      </rPr>
      <t>に出席してください。</t>
    </r>
    <phoneticPr fontId="1"/>
  </si>
  <si>
    <t>利用する生活棟</t>
    <rPh sb="0" eb="2">
      <t>リヨウ</t>
    </rPh>
    <rPh sb="4" eb="6">
      <t>セイカツ</t>
    </rPh>
    <rPh sb="6" eb="7">
      <t>トウ</t>
    </rPh>
    <phoneticPr fontId="1"/>
  </si>
  <si>
    <t>くすのきの館</t>
  </si>
  <si>
    <t>依頼した活動</t>
    <rPh sb="0" eb="2">
      <t>イライ</t>
    </rPh>
    <rPh sb="4" eb="6">
      <t>カツドウ</t>
    </rPh>
    <phoneticPr fontId="1"/>
  </si>
  <si>
    <t>技術指導員への依頼</t>
    <rPh sb="0" eb="2">
      <t>ギジュツ</t>
    </rPh>
    <rPh sb="2" eb="5">
      <t>シドウイン</t>
    </rPh>
    <rPh sb="7" eb="9">
      <t>イライ</t>
    </rPh>
    <phoneticPr fontId="1"/>
  </si>
  <si>
    <t>兵庫県　立　南但馬小学校</t>
    <rPh sb="0" eb="2">
      <t>ヒョウゴ</t>
    </rPh>
    <rPh sb="2" eb="3">
      <t>ケン</t>
    </rPh>
    <rPh sb="4" eb="5">
      <t>リツ</t>
    </rPh>
    <rPh sb="6" eb="9">
      <t>ミナミタジマ</t>
    </rPh>
    <rPh sb="9" eb="12">
      <t>ショウガッコウ</t>
    </rPh>
    <phoneticPr fontId="1"/>
  </si>
  <si>
    <t>兵庫　太郎</t>
    <rPh sb="0" eb="2">
      <t>ヒョウゴ</t>
    </rPh>
    <rPh sb="3" eb="5">
      <t>タロウ</t>
    </rPh>
    <phoneticPr fontId="1"/>
  </si>
  <si>
    <t>ひのきの館</t>
  </si>
  <si>
    <t>とちの館</t>
  </si>
  <si>
    <t>２日目(火)</t>
  </si>
  <si>
    <t>３日目(水)</t>
  </si>
  <si>
    <t>４日目(木)</t>
  </si>
  <si>
    <t>５日目(金)</t>
  </si>
  <si>
    <t>有</t>
  </si>
  <si>
    <t>朝来　花子</t>
    <rPh sb="0" eb="2">
      <t>アサゴ</t>
    </rPh>
    <rPh sb="3" eb="5">
      <t>ハナコ</t>
    </rPh>
    <phoneticPr fontId="1"/>
  </si>
  <si>
    <t>森　和也</t>
    <rPh sb="0" eb="1">
      <t>モリ</t>
    </rPh>
    <rPh sb="2" eb="4">
      <t>カズヤ</t>
    </rPh>
    <phoneticPr fontId="1"/>
  </si>
  <si>
    <t>柿坪　飛鳥</t>
    <rPh sb="0" eb="2">
      <t>カキツボ</t>
    </rPh>
    <rPh sb="3" eb="5">
      <t>アスカ</t>
    </rPh>
    <phoneticPr fontId="1"/>
  </si>
  <si>
    <t>小谷　真夏</t>
    <rPh sb="0" eb="2">
      <t>コタニ</t>
    </rPh>
    <rPh sb="3" eb="5">
      <t>マナツ</t>
    </rPh>
    <phoneticPr fontId="1"/>
  </si>
  <si>
    <t>★</t>
  </si>
  <si>
    <t>大月　翔</t>
    <rPh sb="0" eb="2">
      <t>オオツキ</t>
    </rPh>
    <rPh sb="3" eb="4">
      <t>ショウ</t>
    </rPh>
    <phoneticPr fontId="1"/>
  </si>
  <si>
    <t>早田　美咲</t>
    <rPh sb="0" eb="2">
      <t>ワサダ</t>
    </rPh>
    <rPh sb="3" eb="5">
      <t>ミサキ</t>
    </rPh>
    <phoneticPr fontId="1"/>
  </si>
  <si>
    <t>越田　潤</t>
    <rPh sb="0" eb="2">
      <t>オッタ</t>
    </rPh>
    <rPh sb="3" eb="4">
      <t>ジュン</t>
    </rPh>
    <phoneticPr fontId="1"/>
  </si>
  <si>
    <t>三保　智</t>
    <rPh sb="0" eb="2">
      <t>ミホ</t>
    </rPh>
    <rPh sb="3" eb="4">
      <t>サトシ</t>
    </rPh>
    <phoneticPr fontId="1"/>
  </si>
  <si>
    <t>溝黒　雅紀</t>
    <rPh sb="0" eb="2">
      <t>ミゾクロ</t>
    </rPh>
    <rPh sb="3" eb="5">
      <t>マサキ</t>
    </rPh>
    <phoneticPr fontId="1"/>
  </si>
  <si>
    <t>自然散策</t>
    <rPh sb="0" eb="2">
      <t>シゼン</t>
    </rPh>
    <rPh sb="2" eb="4">
      <t>サンサク</t>
    </rPh>
    <phoneticPr fontId="1"/>
  </si>
  <si>
    <t>梁瀬　太郎</t>
    <rPh sb="0" eb="2">
      <t>ヤナセ</t>
    </rPh>
    <rPh sb="3" eb="5">
      <t>タロウ</t>
    </rPh>
    <phoneticPr fontId="1"/>
  </si>
  <si>
    <t>但馬　三郎</t>
    <rPh sb="0" eb="2">
      <t>タジマ</t>
    </rPh>
    <rPh sb="3" eb="5">
      <t>サブロウ</t>
    </rPh>
    <phoneticPr fontId="1"/>
  </si>
  <si>
    <t>粟鹿　誠</t>
    <rPh sb="0" eb="2">
      <t>アワガ</t>
    </rPh>
    <rPh sb="3" eb="4">
      <t>マコト</t>
    </rPh>
    <phoneticPr fontId="1"/>
  </si>
  <si>
    <t>自然物クラフト</t>
    <rPh sb="0" eb="3">
      <t>シゼンブツ</t>
    </rPh>
    <phoneticPr fontId="1"/>
  </si>
  <si>
    <t>竹田　俊彦</t>
    <rPh sb="0" eb="2">
      <t>タケダ</t>
    </rPh>
    <rPh sb="3" eb="5">
      <t>トシヒコ</t>
    </rPh>
    <phoneticPr fontId="1"/>
  </si>
  <si>
    <t>指導員の名前</t>
    <rPh sb="0" eb="3">
      <t>シドウイン</t>
    </rPh>
    <rPh sb="4" eb="6">
      <t>ナマエ</t>
    </rPh>
    <phoneticPr fontId="1"/>
  </si>
  <si>
    <t>○ 「生きる力を育む自然学校」を踏まえ、以下の観点の中で取り組もうと考えていること（いくつでも）</t>
    <rPh sb="20" eb="22">
      <t>イカ</t>
    </rPh>
    <rPh sb="23" eb="25">
      <t>カンテン</t>
    </rPh>
    <rPh sb="26" eb="27">
      <t>ナカ</t>
    </rPh>
    <phoneticPr fontId="1"/>
  </si>
  <si>
    <t>ひょうごけん　　みなみたじま</t>
  </si>
  <si>
    <t>※４泊５日で実施の場合は、６日目に斜線を引いてください。</t>
    <phoneticPr fontId="1"/>
  </si>
  <si>
    <t>引率教員数（実人数）</t>
    <rPh sb="6" eb="7">
      <t>ジツ</t>
    </rPh>
    <rPh sb="7" eb="9">
      <t>ニンズウ</t>
    </rPh>
    <phoneticPr fontId="2"/>
  </si>
  <si>
    <t>緊急内線</t>
    <rPh sb="0" eb="2">
      <t>キンキュウ</t>
    </rPh>
    <rPh sb="2" eb="4">
      <t>ナイセン</t>
    </rPh>
    <phoneticPr fontId="1"/>
  </si>
  <si>
    <t>皐月　郁矢</t>
    <phoneticPr fontId="1"/>
  </si>
  <si>
    <t>佐名川　憂</t>
    <phoneticPr fontId="1"/>
  </si>
  <si>
    <t>増田　裕之</t>
    <phoneticPr fontId="1"/>
  </si>
  <si>
    <t>宮地　達</t>
    <phoneticPr fontId="1"/>
  </si>
  <si>
    <t>森野　光太郎</t>
    <phoneticPr fontId="1"/>
  </si>
  <si>
    <t>山本　和義</t>
    <phoneticPr fontId="1"/>
  </si>
  <si>
    <t>R7指導補助員一覧</t>
    <rPh sb="2" eb="7">
      <t>シドウホジョイン</t>
    </rPh>
    <rPh sb="7" eb="9">
      <t>イチラン</t>
    </rPh>
    <phoneticPr fontId="1"/>
  </si>
  <si>
    <t>荒井　孝夫</t>
  </si>
  <si>
    <t>飯田　浩規</t>
    <phoneticPr fontId="1"/>
  </si>
  <si>
    <t>維田　浩之</t>
    <phoneticPr fontId="1"/>
  </si>
  <si>
    <t>岡田　義恒</t>
    <phoneticPr fontId="1"/>
  </si>
  <si>
    <t>方山　文生</t>
    <phoneticPr fontId="1"/>
  </si>
  <si>
    <t>上条　隆雄</t>
    <phoneticPr fontId="1"/>
  </si>
  <si>
    <t>雑賀　学</t>
    <phoneticPr fontId="1"/>
  </si>
  <si>
    <t>鶴田　鉄夫</t>
    <phoneticPr fontId="1"/>
  </si>
  <si>
    <t>戸川　万恵</t>
    <phoneticPr fontId="1"/>
  </si>
  <si>
    <t>永井　直樹</t>
    <phoneticPr fontId="1"/>
  </si>
  <si>
    <t>花村　諭</t>
    <phoneticPr fontId="1"/>
  </si>
  <si>
    <t>宮田　和男</t>
    <phoneticPr fontId="1"/>
  </si>
  <si>
    <t>森井　康昭</t>
    <phoneticPr fontId="1"/>
  </si>
  <si>
    <t>山下  廣行</t>
    <phoneticPr fontId="1"/>
  </si>
  <si>
    <t>山本　巖</t>
    <phoneticPr fontId="1"/>
  </si>
  <si>
    <t>吉門　正行</t>
    <phoneticPr fontId="1"/>
  </si>
  <si>
    <t>R7森の案内人一覧</t>
    <rPh sb="2" eb="3">
      <t>モリ</t>
    </rPh>
    <rPh sb="4" eb="9">
      <t>アンナイニンイチラン</t>
    </rPh>
    <phoneticPr fontId="1"/>
  </si>
  <si>
    <t>植田　彩吹</t>
    <phoneticPr fontId="1"/>
  </si>
  <si>
    <t>隠れ家づくり</t>
  </si>
  <si>
    <t>隠れ家づくり</t>
    <phoneticPr fontId="1"/>
  </si>
  <si>
    <t>竹細工</t>
    <rPh sb="0" eb="3">
      <t>タケザイク</t>
    </rPh>
    <phoneticPr fontId="1"/>
  </si>
  <si>
    <t>星空観察</t>
    <rPh sb="0" eb="4">
      <t>ホシゾラカンサツ</t>
    </rPh>
    <phoneticPr fontId="1"/>
  </si>
  <si>
    <t>焼き板</t>
    <rPh sb="0" eb="1">
      <t>ヤ</t>
    </rPh>
    <rPh sb="2" eb="3">
      <t>イタ</t>
    </rPh>
    <phoneticPr fontId="1"/>
  </si>
  <si>
    <t>藍染め</t>
    <rPh sb="0" eb="2">
      <t>アイゾ</t>
    </rPh>
    <phoneticPr fontId="1"/>
  </si>
  <si>
    <t>草木染め</t>
    <rPh sb="0" eb="3">
      <t>クサキゾ</t>
    </rPh>
    <phoneticPr fontId="1"/>
  </si>
  <si>
    <t>朝来山登山</t>
    <rPh sb="0" eb="2">
      <t>アサゴ</t>
    </rPh>
    <rPh sb="2" eb="3">
      <t>ヤマ</t>
    </rPh>
    <rPh sb="3" eb="5">
      <t>トザン</t>
    </rPh>
    <phoneticPr fontId="1"/>
  </si>
  <si>
    <t>竹田城跡登山</t>
    <rPh sb="0" eb="3">
      <t>タケダジョウ</t>
    </rPh>
    <rPh sb="3" eb="4">
      <t>アト</t>
    </rPh>
    <rPh sb="4" eb="6">
      <t>トザン</t>
    </rPh>
    <phoneticPr fontId="1"/>
  </si>
  <si>
    <t>依頼した活動リスト</t>
    <rPh sb="0" eb="2">
      <t>イライ</t>
    </rPh>
    <rPh sb="4" eb="6">
      <t>カツドウ</t>
    </rPh>
    <phoneticPr fontId="1"/>
  </si>
  <si>
    <t>令和７年度版</t>
    <rPh sb="0" eb="2">
      <t>レイワ</t>
    </rPh>
    <rPh sb="3" eb="5">
      <t>ネンド</t>
    </rPh>
    <rPh sb="5" eb="6">
      <t>バン</t>
    </rPh>
    <phoneticPr fontId="1"/>
  </si>
  <si>
    <t>田村　哲夫</t>
    <phoneticPr fontId="1"/>
  </si>
  <si>
    <t>森井　勇希</t>
    <phoneticPr fontId="1"/>
  </si>
  <si>
    <t>写真屋、介助員</t>
    <phoneticPr fontId="1"/>
  </si>
  <si>
    <t>④</t>
  </si>
  <si>
    <t>③</t>
  </si>
  <si>
    <t>担当者の名前</t>
    <rPh sb="4" eb="6">
      <t>ナマエ</t>
    </rPh>
    <phoneticPr fontId="1"/>
  </si>
  <si>
    <t>311(くすのき１階指導者室)</t>
  </si>
  <si>
    <t>迫間　若葉</t>
    <rPh sb="0" eb="2">
      <t>ハサマ</t>
    </rPh>
    <rPh sb="3" eb="5">
      <t>ワカバ</t>
    </rPh>
    <phoneticPr fontId="1"/>
  </si>
  <si>
    <t>山東　佑輔</t>
    <rPh sb="0" eb="2">
      <t>サントウ</t>
    </rPh>
    <rPh sb="3" eb="5">
      <t>ユウスケ</t>
    </rPh>
    <phoneticPr fontId="1"/>
  </si>
  <si>
    <t>●</t>
  </si>
  <si>
    <t>②</t>
  </si>
  <si>
    <t>事前・自然学校・事後を通して、テーマを重視したつながりのある自然学校を実施し、自らの学びをふり返らせる。</t>
    <rPh sb="0" eb="2">
      <t>ジゼン</t>
    </rPh>
    <rPh sb="3" eb="5">
      <t>シゼン</t>
    </rPh>
    <rPh sb="5" eb="7">
      <t>ガッコウ</t>
    </rPh>
    <rPh sb="8" eb="10">
      <t>ジゴ</t>
    </rPh>
    <rPh sb="11" eb="12">
      <t>トオ</t>
    </rPh>
    <rPh sb="19" eb="21">
      <t>ジュウシ</t>
    </rPh>
    <rPh sb="30" eb="34">
      <t>シゼンガッコウ</t>
    </rPh>
    <rPh sb="35" eb="37">
      <t>ジッシ</t>
    </rPh>
    <rPh sb="39" eb="40">
      <t>ミズカ</t>
    </rPh>
    <rPh sb="42" eb="43">
      <t>マナ</t>
    </rPh>
    <rPh sb="47" eb="48">
      <t>カエ</t>
    </rPh>
    <phoneticPr fontId="1"/>
  </si>
  <si>
    <t>星空観察や朝来山早朝登山では、雄大な自然の様子を直接目にすることで感動を味わわせる。</t>
    <phoneticPr fontId="1"/>
  </si>
  <si>
    <t>隠れ家づくりやキャンプファイヤーのスタンツでは、グループ活動を通して社会性を育む。</t>
    <phoneticPr fontId="1"/>
  </si>
  <si>
    <t>（プルダウンリストから選択）</t>
  </si>
  <si>
    <t>・穏やかで優しい性格の子が多く、教えられたり練習を積んだりしたことに進んで取り組む。
・体験したことがない活動でも、見通しがもてるようになると粘り強く取り組める。
・豊かな自然のなかで活動する機会はあまりないが、生き物に関心を示す子は多い。</t>
    <rPh sb="44" eb="46">
      <t>タイケン</t>
    </rPh>
    <rPh sb="53" eb="55">
      <t>カツドウ</t>
    </rPh>
    <rPh sb="58" eb="60">
      <t>ミトオ</t>
    </rPh>
    <rPh sb="75" eb="76">
      <t>ト</t>
    </rPh>
    <rPh sb="77" eb="78">
      <t>ク</t>
    </rPh>
    <rPh sb="83" eb="84">
      <t>ユタ</t>
    </rPh>
    <rPh sb="86" eb="88">
      <t>シゼン</t>
    </rPh>
    <rPh sb="92" eb="94">
      <t>カツドウ</t>
    </rPh>
    <rPh sb="96" eb="98">
      <t>キカイ</t>
    </rPh>
    <rPh sb="110" eb="112">
      <t>カンシン</t>
    </rPh>
    <rPh sb="113" eb="114">
      <t>シメ</t>
    </rPh>
    <rPh sb="115" eb="116">
      <t>コ</t>
    </rPh>
    <rPh sb="117" eb="118">
      <t>オオ</t>
    </rPh>
    <phoneticPr fontId="13"/>
  </si>
  <si>
    <t>・集団活動を通して、協力することの大切さに気づく。
・与えられら仕事は、最後まで責任をもって取り組む。
・自然に関心をもち、進んで自然に親しむ。</t>
    <phoneticPr fontId="1"/>
  </si>
  <si>
    <t>さくらの館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</si>
</sst>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人&quot;"/>
    <numFmt numFmtId="177" formatCode="[DBNum3]0&quot;班&quot;"/>
    <numFmt numFmtId="178" formatCode="[DBNum3][$-411]0"/>
    <numFmt numFmtId="179" formatCode="&quot;(&quot;@&quot;)&quot;"/>
  </numFmts>
  <fonts count="23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0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u/>
      <sz val="10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0.5"/>
      <color theme="1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178" fontId="7" fillId="0" borderId="8" xfId="0" applyNumberFormat="1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2" xfId="0" applyFont="1" applyBorder="1" applyAlignment="1" applyProtection="1">
      <alignment horizontal="right" vertical="center" shrinkToFit="1"/>
      <protection locked="0"/>
    </xf>
    <xf numFmtId="0" fontId="6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3" fillId="0" borderId="0" xfId="0" applyFont="1" applyProtection="1">
      <alignment vertical="center"/>
      <protection locked="0"/>
    </xf>
    <xf numFmtId="0" fontId="15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178" fontId="19" fillId="0" borderId="8" xfId="0" applyNumberFormat="1" applyFont="1" applyBorder="1" applyProtection="1">
      <alignment vertical="center"/>
      <protection locked="0"/>
    </xf>
    <xf numFmtId="176" fontId="19" fillId="0" borderId="1" xfId="0" applyNumberFormat="1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 applyProtection="1">
      <alignment horizontal="right" vertical="center" wrapText="1"/>
      <protection locked="0"/>
    </xf>
    <xf numFmtId="0" fontId="13" fillId="0" borderId="2" xfId="0" applyFont="1" applyBorder="1" applyAlignment="1" applyProtection="1">
      <alignment horizontal="right" vertical="center" shrinkToFi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7" fillId="0" borderId="3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horizontal="justify" vertical="top" wrapText="1"/>
      <protection locked="0"/>
    </xf>
    <xf numFmtId="0" fontId="3" fillId="0" borderId="9" xfId="0" applyFont="1" applyBorder="1" applyAlignment="1" applyProtection="1">
      <alignment horizontal="justify" vertical="top" wrapText="1"/>
      <protection locked="0"/>
    </xf>
    <xf numFmtId="0" fontId="3" fillId="0" borderId="10" xfId="0" applyFont="1" applyBorder="1" applyAlignment="1" applyProtection="1">
      <alignment horizontal="justify" vertical="top" wrapText="1"/>
      <protection locked="0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0" fontId="3" fillId="0" borderId="6" xfId="0" applyFont="1" applyBorder="1" applyAlignment="1" applyProtection="1">
      <alignment horizontal="justify" vertical="center" wrapText="1"/>
      <protection locked="0"/>
    </xf>
    <xf numFmtId="0" fontId="3" fillId="0" borderId="7" xfId="0" applyFont="1" applyBorder="1" applyAlignment="1" applyProtection="1">
      <alignment horizontal="justify" vertical="center" wrapText="1"/>
      <protection locked="0"/>
    </xf>
    <xf numFmtId="0" fontId="3" fillId="0" borderId="11" xfId="0" applyFont="1" applyBorder="1" applyAlignment="1" applyProtection="1">
      <alignment horizontal="justify" vertical="center"/>
      <protection locked="0"/>
    </xf>
    <xf numFmtId="0" fontId="3" fillId="0" borderId="6" xfId="0" applyFont="1" applyBorder="1" applyAlignment="1" applyProtection="1">
      <alignment horizontal="justify" vertical="center"/>
      <protection locked="0"/>
    </xf>
    <xf numFmtId="0" fontId="3" fillId="0" borderId="7" xfId="0" applyFont="1" applyBorder="1" applyAlignment="1" applyProtection="1">
      <alignment horizontal="justify" vertical="center"/>
      <protection locked="0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17" fillId="0" borderId="4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center" vertical="center" textRotation="255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79" fontId="3" fillId="0" borderId="1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vertical="center" shrinkToFit="1"/>
      <protection locked="0"/>
    </xf>
    <xf numFmtId="0" fontId="7" fillId="0" borderId="4" xfId="0" applyFont="1" applyBorder="1" applyAlignment="1" applyProtection="1">
      <alignment vertical="center" shrinkToFit="1"/>
      <protection locked="0"/>
    </xf>
    <xf numFmtId="0" fontId="7" fillId="0" borderId="2" xfId="0" applyFont="1" applyBorder="1">
      <alignment vertical="center"/>
    </xf>
    <xf numFmtId="0" fontId="7" fillId="0" borderId="4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left" vertical="center" shrinkToFit="1"/>
      <protection locked="0"/>
    </xf>
    <xf numFmtId="0" fontId="10" fillId="0" borderId="6" xfId="0" applyFont="1" applyBorder="1" applyAlignment="1" applyProtection="1">
      <alignment horizontal="left" vertical="center" shrinkToFit="1"/>
      <protection locked="0"/>
    </xf>
    <xf numFmtId="177" fontId="3" fillId="0" borderId="2" xfId="0" applyNumberFormat="1" applyFont="1" applyBorder="1" applyAlignment="1" applyProtection="1">
      <alignment horizontal="center" vertical="center"/>
      <protection locked="0"/>
    </xf>
    <xf numFmtId="177" fontId="3" fillId="0" borderId="3" xfId="0" applyNumberFormat="1" applyFont="1" applyBorder="1" applyAlignment="1" applyProtection="1">
      <alignment horizontal="center" vertical="center"/>
      <protection locked="0"/>
    </xf>
    <xf numFmtId="177" fontId="3" fillId="0" borderId="4" xfId="0" applyNumberFormat="1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8" xfId="0" applyFont="1" applyBorder="1" applyAlignment="1" applyProtection="1">
      <alignment horizontal="left" vertical="center" shrinkToFit="1"/>
      <protection locked="0"/>
    </xf>
    <xf numFmtId="0" fontId="7" fillId="0" borderId="9" xfId="0" applyFont="1" applyBorder="1" applyAlignment="1" applyProtection="1">
      <alignment horizontal="left" vertical="center" shrinkToFit="1"/>
      <protection locked="0"/>
    </xf>
    <xf numFmtId="0" fontId="7" fillId="0" borderId="10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left" vertical="center" shrinkToFit="1"/>
      <protection locked="0"/>
    </xf>
    <xf numFmtId="0" fontId="22" fillId="0" borderId="3" xfId="0" applyFont="1" applyBorder="1" applyAlignment="1" applyProtection="1">
      <alignment horizontal="left" vertical="center" shrinkToFit="1"/>
      <protection locked="0"/>
    </xf>
    <xf numFmtId="0" fontId="22" fillId="0" borderId="4" xfId="0" applyFont="1" applyBorder="1" applyAlignment="1" applyProtection="1">
      <alignment horizontal="left" vertical="center" shrinkToFit="1"/>
      <protection locked="0"/>
    </xf>
    <xf numFmtId="0" fontId="13" fillId="0" borderId="8" xfId="0" applyFont="1" applyBorder="1" applyAlignment="1" applyProtection="1">
      <alignment horizontal="justify" vertical="top" wrapText="1"/>
      <protection locked="0"/>
    </xf>
    <xf numFmtId="0" fontId="13" fillId="0" borderId="9" xfId="0" applyFont="1" applyBorder="1" applyAlignment="1" applyProtection="1">
      <alignment horizontal="justify" vertical="top" wrapText="1"/>
      <protection locked="0"/>
    </xf>
    <xf numFmtId="0" fontId="13" fillId="0" borderId="10" xfId="0" applyFont="1" applyBorder="1" applyAlignment="1" applyProtection="1">
      <alignment horizontal="justify" vertical="top" wrapText="1"/>
      <protection locked="0"/>
    </xf>
    <xf numFmtId="0" fontId="13" fillId="0" borderId="2" xfId="0" applyFont="1" applyBorder="1" applyAlignment="1">
      <alignment vertical="center" shrinkToFit="1"/>
    </xf>
    <xf numFmtId="0" fontId="13" fillId="0" borderId="3" xfId="0" applyFont="1" applyBorder="1" applyAlignment="1">
      <alignment vertical="center" shrinkToFit="1"/>
    </xf>
    <xf numFmtId="0" fontId="13" fillId="0" borderId="4" xfId="0" applyFont="1" applyBorder="1" applyAlignment="1">
      <alignment vertical="center" shrinkToFit="1"/>
    </xf>
    <xf numFmtId="0" fontId="20" fillId="0" borderId="3" xfId="0" applyFont="1" applyBorder="1" applyAlignment="1" applyProtection="1">
      <alignment vertical="center" shrinkToFit="1"/>
      <protection locked="0"/>
    </xf>
    <xf numFmtId="0" fontId="21" fillId="0" borderId="3" xfId="0" applyFont="1" applyBorder="1" applyAlignment="1" applyProtection="1">
      <alignment vertical="center" shrinkToFi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vertical="center" wrapText="1"/>
      <protection locked="0"/>
    </xf>
    <xf numFmtId="0" fontId="13" fillId="0" borderId="4" xfId="0" applyFont="1" applyBorder="1" applyAlignment="1" applyProtection="1">
      <alignment vertical="center" wrapText="1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vertical="center" shrinkToFit="1"/>
      <protection locked="0"/>
    </xf>
    <xf numFmtId="0" fontId="19" fillId="0" borderId="4" xfId="0" applyFont="1" applyBorder="1" applyAlignment="1" applyProtection="1">
      <alignment vertical="center" shrinkToFit="1"/>
      <protection locked="0"/>
    </xf>
    <xf numFmtId="0" fontId="19" fillId="0" borderId="2" xfId="0" applyFont="1" applyBorder="1">
      <alignment vertical="center"/>
    </xf>
    <xf numFmtId="0" fontId="19" fillId="0" borderId="4" xfId="0" applyFont="1" applyBorder="1">
      <alignment vertical="center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 applyProtection="1">
      <alignment horizontal="left" vertical="center" wrapText="1"/>
      <protection locked="0"/>
    </xf>
    <xf numFmtId="0" fontId="18" fillId="0" borderId="7" xfId="0" applyFont="1" applyBorder="1" applyAlignment="1" applyProtection="1">
      <alignment horizontal="left" vertical="center" wrapText="1"/>
      <protection locked="0"/>
    </xf>
    <xf numFmtId="0" fontId="19" fillId="0" borderId="8" xfId="0" applyFont="1" applyBorder="1" applyAlignment="1" applyProtection="1">
      <alignment horizontal="left" vertical="center" shrinkToFit="1"/>
      <protection locked="0"/>
    </xf>
    <xf numFmtId="0" fontId="19" fillId="0" borderId="9" xfId="0" applyFont="1" applyBorder="1" applyAlignment="1" applyProtection="1">
      <alignment horizontal="left" vertical="center" shrinkToFit="1"/>
      <protection locked="0"/>
    </xf>
    <xf numFmtId="0" fontId="19" fillId="0" borderId="10" xfId="0" applyFont="1" applyBorder="1" applyAlignment="1" applyProtection="1">
      <alignment horizontal="left" vertical="center" shrinkToFit="1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3" fillId="0" borderId="13" xfId="0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vertical="center" shrinkToFit="1"/>
      <protection locked="0"/>
    </xf>
  </cellXfs>
  <cellStyles count="1">
    <cellStyle name="標準" xfId="0" builtinId="0"/>
  </cellStyles>
  <dxfs count="108">
    <dxf>
      <fill>
        <patternFill>
          <bgColor rgb="FFFF6699"/>
        </patternFill>
      </fill>
    </dxf>
    <dxf>
      <fill>
        <patternFill>
          <bgColor rgb="FFCCFFFF"/>
        </patternFill>
      </fill>
    </dxf>
    <dxf>
      <fill>
        <patternFill>
          <bgColor rgb="FFFF6699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6699"/>
        </patternFill>
      </fill>
    </dxf>
    <dxf>
      <fill>
        <patternFill>
          <bgColor rgb="FFCCFFFF"/>
        </patternFill>
      </fill>
    </dxf>
    <dxf>
      <fill>
        <patternFill>
          <bgColor rgb="FFFF6699"/>
        </patternFill>
      </fill>
    </dxf>
    <dxf>
      <fill>
        <patternFill>
          <bgColor rgb="FFCCFFFF"/>
        </patternFill>
      </fill>
    </dxf>
    <dxf>
      <fill>
        <patternFill>
          <bgColor rgb="FFFF6699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6699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6699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6699"/>
        </patternFill>
      </fill>
    </dxf>
    <dxf>
      <fill>
        <patternFill>
          <bgColor rgb="FFCCFFFF"/>
        </patternFill>
      </fill>
    </dxf>
    <dxf>
      <fill>
        <patternFill>
          <bgColor rgb="FFFF6699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6699"/>
        </patternFill>
      </fill>
    </dxf>
    <dxf>
      <fill>
        <patternFill>
          <bgColor rgb="FFCCFFFF"/>
        </patternFill>
      </fill>
    </dxf>
    <dxf>
      <fill>
        <patternFill>
          <bgColor rgb="FFFF6699"/>
        </patternFill>
      </fill>
    </dxf>
    <dxf>
      <fill>
        <patternFill>
          <bgColor rgb="FFCCFFFF"/>
        </patternFill>
      </fill>
    </dxf>
    <dxf>
      <fill>
        <patternFill>
          <bgColor rgb="FFFF6699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6699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6699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CCFFFF"/>
      <color rgb="FFCCECFF"/>
      <color rgb="FF66FFFF"/>
      <color rgb="FFFF6699"/>
      <color rgb="FF99FFCC"/>
      <color rgb="FF66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3"/>
  <sheetViews>
    <sheetView view="pageBreakPreview" topLeftCell="A10" zoomScaleNormal="100" zoomScaleSheetLayoutView="100" workbookViewId="0">
      <selection activeCell="B1" sqref="B1"/>
    </sheetView>
  </sheetViews>
  <sheetFormatPr defaultColWidth="9" defaultRowHeight="14.4" x14ac:dyDescent="0.2"/>
  <cols>
    <col min="1" max="1" width="1.8984375" style="2" customWidth="1"/>
    <col min="2" max="23" width="3.8984375" style="2" customWidth="1"/>
    <col min="24" max="16384" width="9" style="2"/>
  </cols>
  <sheetData>
    <row r="1" spans="1:23" ht="17.25" customHeight="1" x14ac:dyDescent="0.2">
      <c r="A1" s="25" t="s">
        <v>33</v>
      </c>
      <c r="T1" s="111" t="s">
        <v>119</v>
      </c>
      <c r="U1" s="111"/>
      <c r="V1" s="111"/>
      <c r="W1" s="111"/>
    </row>
    <row r="2" spans="1:23" ht="7.5" customHeight="1" x14ac:dyDescent="0.2"/>
    <row r="3" spans="1:23" x14ac:dyDescent="0.2">
      <c r="A3" s="26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3" ht="9.6" customHeight="1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3" ht="21" x14ac:dyDescent="0.2">
      <c r="A5" s="112" t="s">
        <v>1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</row>
    <row r="6" spans="1:23" ht="9.6" customHeight="1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21" t="s">
        <v>34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</row>
    <row r="8" spans="1:23" ht="15" customHeight="1" x14ac:dyDescent="0.2">
      <c r="A8" s="113" t="s">
        <v>23</v>
      </c>
      <c r="B8" s="114"/>
      <c r="C8" s="114"/>
      <c r="D8" s="115"/>
      <c r="E8" s="116"/>
      <c r="F8" s="116"/>
      <c r="G8" s="116"/>
      <c r="H8" s="116"/>
      <c r="I8" s="116"/>
      <c r="J8" s="116"/>
      <c r="K8" s="116"/>
      <c r="L8" s="116"/>
      <c r="M8" s="116"/>
      <c r="N8" s="117"/>
      <c r="O8" s="118" t="s">
        <v>2</v>
      </c>
      <c r="P8" s="119"/>
      <c r="Q8" s="120"/>
      <c r="R8" s="121" t="s">
        <v>4</v>
      </c>
      <c r="S8" s="121"/>
      <c r="T8" s="121"/>
      <c r="U8" s="121"/>
      <c r="V8" s="121"/>
      <c r="W8" s="122"/>
    </row>
    <row r="9" spans="1:23" ht="17.25" customHeight="1" x14ac:dyDescent="0.2">
      <c r="A9" s="123" t="s">
        <v>24</v>
      </c>
      <c r="B9" s="124"/>
      <c r="C9" s="124"/>
      <c r="D9" s="125"/>
      <c r="E9" s="126"/>
      <c r="F9" s="126"/>
      <c r="G9" s="126"/>
      <c r="H9" s="126"/>
      <c r="I9" s="126"/>
      <c r="J9" s="126"/>
      <c r="K9" s="126"/>
      <c r="L9" s="126"/>
      <c r="M9" s="126"/>
      <c r="N9" s="127"/>
      <c r="O9" s="3"/>
      <c r="P9" s="128" t="s">
        <v>3</v>
      </c>
      <c r="Q9" s="129"/>
      <c r="R9" s="130"/>
      <c r="S9" s="130"/>
      <c r="T9" s="130"/>
      <c r="U9" s="130"/>
      <c r="V9" s="130"/>
      <c r="W9" s="131"/>
    </row>
    <row r="10" spans="1:23" ht="17.25" customHeight="1" x14ac:dyDescent="0.2">
      <c r="A10" s="104" t="s">
        <v>49</v>
      </c>
      <c r="B10" s="104"/>
      <c r="C10" s="104"/>
      <c r="D10" s="104"/>
      <c r="E10" s="104"/>
      <c r="F10" s="105"/>
      <c r="G10" s="105"/>
      <c r="H10" s="105"/>
      <c r="I10" s="105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</row>
    <row r="11" spans="1:23" ht="17.25" customHeight="1" x14ac:dyDescent="0.2">
      <c r="A11" s="104" t="s">
        <v>83</v>
      </c>
      <c r="B11" s="104"/>
      <c r="C11" s="104"/>
      <c r="D11" s="105" t="s">
        <v>134</v>
      </c>
      <c r="E11" s="105"/>
      <c r="F11" s="105"/>
      <c r="G11" s="105"/>
      <c r="H11" s="105"/>
      <c r="I11" s="105"/>
      <c r="J11" s="106" t="str">
        <f>IF(OR($D$11="（プルダウンリストから選択）",$D$11=""),"←指導者室の１室を本校と内線電話で連絡ができる部屋に指定してください。","")</f>
        <v>←指導者室の１室を本校と内線電話で連絡ができる部屋に指定してください。</v>
      </c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</row>
    <row r="12" spans="1:23" ht="9.6" customHeight="1" x14ac:dyDescent="0.2"/>
    <row r="13" spans="1:23" x14ac:dyDescent="0.2">
      <c r="A13" s="4" t="s">
        <v>39</v>
      </c>
      <c r="B13" s="5"/>
    </row>
    <row r="14" spans="1:23" ht="16.5" customHeight="1" x14ac:dyDescent="0.2">
      <c r="A14" s="6"/>
      <c r="B14" s="100"/>
      <c r="C14" s="100"/>
      <c r="D14" s="100"/>
      <c r="E14" s="100"/>
      <c r="F14" s="100"/>
      <c r="G14" s="100"/>
      <c r="H14" s="98" t="s">
        <v>8</v>
      </c>
      <c r="I14" s="98"/>
      <c r="J14" s="98" t="s">
        <v>9</v>
      </c>
      <c r="K14" s="98"/>
      <c r="L14" s="98" t="s">
        <v>10</v>
      </c>
      <c r="M14" s="98"/>
      <c r="O14" s="101" t="s">
        <v>12</v>
      </c>
      <c r="P14" s="102"/>
      <c r="Q14" s="103"/>
      <c r="R14" s="108" t="s">
        <v>35</v>
      </c>
      <c r="S14" s="109"/>
      <c r="T14" s="109"/>
      <c r="U14" s="109"/>
      <c r="V14" s="109"/>
      <c r="W14" s="110"/>
    </row>
    <row r="15" spans="1:23" ht="17.25" customHeight="1" x14ac:dyDescent="0.2">
      <c r="B15" s="95" t="s">
        <v>5</v>
      </c>
      <c r="C15" s="96"/>
      <c r="D15" s="96"/>
      <c r="E15" s="96"/>
      <c r="F15" s="96"/>
      <c r="G15" s="97"/>
      <c r="H15" s="91"/>
      <c r="I15" s="92"/>
      <c r="J15" s="91"/>
      <c r="K15" s="92"/>
      <c r="L15" s="93">
        <f>SUM(H15,J15)</f>
        <v>0</v>
      </c>
      <c r="M15" s="94"/>
      <c r="O15" s="101" t="s">
        <v>13</v>
      </c>
      <c r="P15" s="102"/>
      <c r="Q15" s="103"/>
      <c r="R15" s="18" t="s">
        <v>28</v>
      </c>
      <c r="S15" s="18" t="s">
        <v>27</v>
      </c>
      <c r="T15" s="18" t="s">
        <v>29</v>
      </c>
      <c r="U15" s="18" t="s">
        <v>30</v>
      </c>
      <c r="V15" s="18" t="s">
        <v>31</v>
      </c>
      <c r="W15" s="18" t="s">
        <v>32</v>
      </c>
    </row>
    <row r="16" spans="1:23" ht="17.25" customHeight="1" x14ac:dyDescent="0.2">
      <c r="B16" s="95" t="s">
        <v>82</v>
      </c>
      <c r="C16" s="96"/>
      <c r="D16" s="96"/>
      <c r="E16" s="96"/>
      <c r="F16" s="96"/>
      <c r="G16" s="97"/>
      <c r="H16" s="91"/>
      <c r="I16" s="92"/>
      <c r="J16" s="91"/>
      <c r="K16" s="92"/>
      <c r="L16" s="93">
        <f t="shared" ref="L16:L19" si="0">SUM(H16,J16)</f>
        <v>0</v>
      </c>
      <c r="M16" s="94"/>
      <c r="O16" s="98" t="s">
        <v>14</v>
      </c>
      <c r="P16" s="98"/>
      <c r="Q16" s="98"/>
      <c r="R16" s="7"/>
      <c r="S16" s="7"/>
      <c r="T16" s="7"/>
      <c r="U16" s="7"/>
      <c r="V16" s="7"/>
      <c r="W16" s="7"/>
    </row>
    <row r="17" spans="1:23" ht="17.25" customHeight="1" x14ac:dyDescent="0.2">
      <c r="B17" s="95" t="s">
        <v>6</v>
      </c>
      <c r="C17" s="96"/>
      <c r="D17" s="96"/>
      <c r="E17" s="96"/>
      <c r="F17" s="96"/>
      <c r="G17" s="97"/>
      <c r="H17" s="91"/>
      <c r="I17" s="92"/>
      <c r="J17" s="91"/>
      <c r="K17" s="92"/>
      <c r="L17" s="93">
        <f t="shared" si="0"/>
        <v>0</v>
      </c>
      <c r="M17" s="94"/>
    </row>
    <row r="18" spans="1:23" ht="17.25" customHeight="1" x14ac:dyDescent="0.2">
      <c r="B18" s="95" t="s">
        <v>7</v>
      </c>
      <c r="C18" s="96"/>
      <c r="D18" s="96"/>
      <c r="E18" s="96"/>
      <c r="F18" s="96"/>
      <c r="G18" s="97"/>
      <c r="H18" s="91"/>
      <c r="I18" s="92"/>
      <c r="J18" s="91"/>
      <c r="K18" s="92"/>
      <c r="L18" s="93">
        <f t="shared" si="0"/>
        <v>0</v>
      </c>
      <c r="M18" s="94"/>
    </row>
    <row r="19" spans="1:23" ht="17.25" customHeight="1" x14ac:dyDescent="0.2">
      <c r="B19" s="49" t="s">
        <v>11</v>
      </c>
      <c r="C19" s="50"/>
      <c r="D19" s="90"/>
      <c r="E19" s="90"/>
      <c r="F19" s="90"/>
      <c r="G19" s="90"/>
      <c r="H19" s="91"/>
      <c r="I19" s="92"/>
      <c r="J19" s="91"/>
      <c r="K19" s="92"/>
      <c r="L19" s="93">
        <f t="shared" si="0"/>
        <v>0</v>
      </c>
      <c r="M19" s="94"/>
    </row>
    <row r="20" spans="1:23" ht="9.6" customHeight="1" x14ac:dyDescent="0.2"/>
    <row r="21" spans="1:23" x14ac:dyDescent="0.2">
      <c r="A21" s="4" t="s">
        <v>40</v>
      </c>
      <c r="B21" s="5"/>
    </row>
    <row r="22" spans="1:23" ht="16.5" customHeight="1" x14ac:dyDescent="0.2">
      <c r="B22" s="84" t="s">
        <v>15</v>
      </c>
      <c r="C22" s="85"/>
      <c r="D22" s="85"/>
      <c r="E22" s="86"/>
      <c r="F22" s="84" t="s">
        <v>25</v>
      </c>
      <c r="G22" s="85"/>
      <c r="H22" s="86"/>
      <c r="I22" s="84" t="s">
        <v>57</v>
      </c>
      <c r="J22" s="85"/>
      <c r="K22" s="86"/>
      <c r="L22" s="84" t="s">
        <v>58</v>
      </c>
      <c r="M22" s="85"/>
      <c r="N22" s="86"/>
      <c r="O22" s="84" t="s">
        <v>59</v>
      </c>
      <c r="P22" s="85"/>
      <c r="Q22" s="86"/>
      <c r="R22" s="84" t="s">
        <v>60</v>
      </c>
      <c r="S22" s="85"/>
      <c r="T22" s="86"/>
      <c r="U22" s="87" t="s">
        <v>26</v>
      </c>
      <c r="V22" s="88"/>
      <c r="W22" s="89"/>
    </row>
    <row r="23" spans="1:23" ht="17.25" customHeight="1" x14ac:dyDescent="0.2">
      <c r="B23" s="84" t="s">
        <v>125</v>
      </c>
      <c r="C23" s="85"/>
      <c r="D23" s="85"/>
      <c r="E23" s="86"/>
      <c r="F23" s="87"/>
      <c r="G23" s="88"/>
      <c r="H23" s="89"/>
      <c r="I23" s="87"/>
      <c r="J23" s="88"/>
      <c r="K23" s="89"/>
      <c r="L23" s="87"/>
      <c r="M23" s="88"/>
      <c r="N23" s="89"/>
      <c r="O23" s="87"/>
      <c r="P23" s="88"/>
      <c r="Q23" s="89"/>
      <c r="R23" s="87"/>
      <c r="S23" s="88"/>
      <c r="T23" s="89"/>
      <c r="U23" s="87"/>
      <c r="V23" s="88"/>
      <c r="W23" s="89"/>
    </row>
    <row r="24" spans="1:23" ht="12" customHeight="1" x14ac:dyDescent="0.2">
      <c r="G24" s="23" t="s">
        <v>48</v>
      </c>
    </row>
    <row r="25" spans="1:23" ht="12" customHeight="1" x14ac:dyDescent="0.2">
      <c r="G25" s="23" t="s">
        <v>81</v>
      </c>
    </row>
    <row r="26" spans="1:23" x14ac:dyDescent="0.2">
      <c r="A26" s="4" t="s">
        <v>18</v>
      </c>
      <c r="B26" s="5"/>
    </row>
    <row r="27" spans="1:23" ht="16.5" customHeight="1" x14ac:dyDescent="0.2">
      <c r="B27" s="79" t="s">
        <v>16</v>
      </c>
      <c r="C27" s="80"/>
      <c r="D27" s="80"/>
      <c r="E27" s="81"/>
      <c r="F27" s="62" t="s">
        <v>42</v>
      </c>
      <c r="G27" s="64"/>
      <c r="H27" s="8" t="str">
        <f>IF(OR($F$27="(選択)",$F$27=""),"←プルダウンリストから選択してください。","")</f>
        <v>←プルダウンリストから選択してください。</v>
      </c>
      <c r="J27" s="9"/>
      <c r="K27" s="9"/>
      <c r="L27" s="9"/>
    </row>
    <row r="28" spans="1:23" ht="17.25" customHeight="1" x14ac:dyDescent="0.2">
      <c r="B28" s="82" t="s">
        <v>47</v>
      </c>
      <c r="C28" s="82"/>
      <c r="D28" s="82"/>
      <c r="E28" s="82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</row>
    <row r="29" spans="1:23" ht="12.75" customHeight="1" x14ac:dyDescent="0.2">
      <c r="B29" s="23" t="s">
        <v>43</v>
      </c>
      <c r="C29" s="1"/>
      <c r="D29" s="1"/>
      <c r="E29" s="1"/>
    </row>
    <row r="30" spans="1:23" ht="9.6" customHeight="1" x14ac:dyDescent="0.2">
      <c r="A30" s="1"/>
      <c r="B30" s="1"/>
      <c r="C30" s="1"/>
      <c r="D30" s="1"/>
      <c r="E30" s="1"/>
    </row>
    <row r="31" spans="1:23" x14ac:dyDescent="0.2">
      <c r="A31" s="4" t="s">
        <v>19</v>
      </c>
      <c r="B31" s="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6.5" customHeight="1" x14ac:dyDescent="0.2">
      <c r="A32" s="73" t="s">
        <v>17</v>
      </c>
      <c r="B32" s="73"/>
      <c r="C32" s="73"/>
      <c r="D32" s="54" t="s">
        <v>42</v>
      </c>
      <c r="E32" s="54"/>
      <c r="F32" s="10" t="str">
        <f>IF(OR($D$32="(選択)",$D$32=""),"←プルダウンリストから選択してください。","")</f>
        <v>←プルダウンリストから選択してください。</v>
      </c>
      <c r="H32" s="28"/>
      <c r="I32" s="29"/>
      <c r="J32" s="11"/>
      <c r="K32" s="11"/>
      <c r="L32" s="11"/>
      <c r="M32" s="1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7.25" customHeight="1" x14ac:dyDescent="0.2">
      <c r="A33" s="74" t="s">
        <v>36</v>
      </c>
      <c r="B33" s="69"/>
      <c r="C33" s="69"/>
      <c r="D33" s="30" t="str">
        <f>IF(ISERROR(VLOOKUP(E33,'R7指導補助員一覧'!$A$2:$A$100,1,0)),"","★")</f>
        <v/>
      </c>
      <c r="E33" s="65"/>
      <c r="F33" s="65"/>
      <c r="G33" s="66"/>
      <c r="H33" s="12" t="str">
        <f>IF(ISERROR(VLOOKUP(I33,'R7指導補助員一覧'!$A$2:$A$100,1,0)),"","★")</f>
        <v/>
      </c>
      <c r="I33" s="65"/>
      <c r="J33" s="65"/>
      <c r="K33" s="66"/>
      <c r="L33" s="12" t="str">
        <f>IF(ISERROR(VLOOKUP(M33,'R7指導補助員一覧'!$A$2:$A$100,1,0)),"","★")</f>
        <v/>
      </c>
      <c r="M33" s="65"/>
      <c r="N33" s="65"/>
      <c r="O33" s="66"/>
      <c r="P33" s="12" t="str">
        <f>IF(ISERROR(VLOOKUP(Q33,'R7指導補助員一覧'!$A$2:$A$100,1,0)),"","★")</f>
        <v/>
      </c>
      <c r="Q33" s="65"/>
      <c r="R33" s="65"/>
      <c r="S33" s="66"/>
      <c r="T33" s="12" t="str">
        <f>IF(ISERROR(VLOOKUP(U33,'R7指導補助員一覧'!$A$2:$A$100,1,0)),"","★")</f>
        <v/>
      </c>
      <c r="U33" s="65"/>
      <c r="V33" s="65"/>
      <c r="W33" s="66"/>
    </row>
    <row r="34" spans="1:23" ht="17.25" customHeight="1" x14ac:dyDescent="0.2">
      <c r="A34" s="75"/>
      <c r="B34" s="76"/>
      <c r="C34" s="76"/>
      <c r="D34" s="12" t="str">
        <f>IF(ISERROR(VLOOKUP(E34,'R7指導補助員一覧'!$A$2:$A$100,1,0)),"","★")</f>
        <v/>
      </c>
      <c r="E34" s="65"/>
      <c r="F34" s="65"/>
      <c r="G34" s="66"/>
      <c r="H34" s="12" t="str">
        <f>IF(ISERROR(VLOOKUP(I34,'R7指導補助員一覧'!$A$2:$A$100,1,0)),"","★")</f>
        <v/>
      </c>
      <c r="I34" s="65"/>
      <c r="J34" s="65"/>
      <c r="K34" s="66"/>
      <c r="L34" s="12" t="str">
        <f>IF(ISERROR(VLOOKUP(M34,'R7指導補助員一覧'!$A$2:$A$100,1,0)),"","★")</f>
        <v/>
      </c>
      <c r="M34" s="65"/>
      <c r="N34" s="65"/>
      <c r="O34" s="66"/>
      <c r="P34" s="12" t="str">
        <f>IF(ISERROR(VLOOKUP(Q34,'R7指導補助員一覧'!$A$2:$A$100,1,0)),"","★")</f>
        <v/>
      </c>
      <c r="Q34" s="65"/>
      <c r="R34" s="65"/>
      <c r="S34" s="66"/>
      <c r="T34" s="12" t="str">
        <f>IF(ISERROR(VLOOKUP(U34,'R7指導補助員一覧'!$A$2:$A$100,1,0)),"","★")</f>
        <v/>
      </c>
      <c r="U34" s="65"/>
      <c r="V34" s="65"/>
      <c r="W34" s="66"/>
    </row>
    <row r="35" spans="1:23" ht="17.25" customHeight="1" x14ac:dyDescent="0.2">
      <c r="A35" s="77"/>
      <c r="B35" s="78"/>
      <c r="C35" s="78"/>
      <c r="D35" s="12" t="str">
        <f>IF(ISERROR(VLOOKUP(E35,'R7指導補助員一覧'!$A$2:$A$100,1,0)),"","★")</f>
        <v/>
      </c>
      <c r="E35" s="65"/>
      <c r="F35" s="65"/>
      <c r="G35" s="66"/>
      <c r="H35" s="12" t="str">
        <f>IF(ISERROR(VLOOKUP(I35,'R7指導補助員一覧'!$A$2:$A$100,1,0)),"","★")</f>
        <v/>
      </c>
      <c r="I35" s="65"/>
      <c r="J35" s="65"/>
      <c r="K35" s="66"/>
      <c r="L35" s="12" t="str">
        <f>IF(ISERROR(VLOOKUP(M35,'R7指導補助員一覧'!$A$2:$A$100,1,0)),"","★")</f>
        <v/>
      </c>
      <c r="M35" s="65"/>
      <c r="N35" s="65"/>
      <c r="O35" s="66"/>
      <c r="P35" s="12" t="str">
        <f>IF(ISERROR(VLOOKUP(Q35,'R7指導補助員一覧'!$A$2:$A$100,1,0)),"","★")</f>
        <v/>
      </c>
      <c r="Q35" s="65"/>
      <c r="R35" s="65"/>
      <c r="S35" s="66"/>
      <c r="T35" s="12" t="str">
        <f>IF(ISERROR(VLOOKUP(U35,'R7指導補助員一覧'!$A$2:$A$100,1,0)),"","★")</f>
        <v/>
      </c>
      <c r="U35" s="65"/>
      <c r="V35" s="65"/>
      <c r="W35" s="66"/>
    </row>
    <row r="36" spans="1:23" ht="9.6" customHeight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23" x14ac:dyDescent="0.2">
      <c r="A37" s="4" t="s">
        <v>46</v>
      </c>
      <c r="B37" s="5"/>
    </row>
    <row r="38" spans="1:23" ht="16.5" customHeight="1" x14ac:dyDescent="0.2">
      <c r="A38" s="67" t="s">
        <v>52</v>
      </c>
      <c r="B38" s="68"/>
      <c r="C38" s="68"/>
      <c r="D38" s="69"/>
      <c r="E38" s="70"/>
      <c r="F38" s="71" t="s">
        <v>42</v>
      </c>
      <c r="G38" s="72"/>
      <c r="H38" s="1" t="str">
        <f>IF(OR($F$38="(選択)",$F$38=""),"←プルダウンリストから選択してください。","")</f>
        <v>←プルダウンリストから選択してください。</v>
      </c>
      <c r="I38" s="27"/>
      <c r="J38" s="27"/>
      <c r="K38" s="27"/>
      <c r="M38" s="11"/>
      <c r="P38" s="1"/>
      <c r="Q38" s="1"/>
      <c r="R38" s="1"/>
      <c r="S38" s="1"/>
      <c r="T38" s="1"/>
      <c r="U38" s="1"/>
      <c r="V38" s="1"/>
      <c r="W38" s="1"/>
    </row>
    <row r="39" spans="1:23" ht="17.25" customHeight="1" x14ac:dyDescent="0.2">
      <c r="A39" s="49" t="s">
        <v>51</v>
      </c>
      <c r="B39" s="50"/>
      <c r="C39" s="51"/>
      <c r="D39" s="49"/>
      <c r="E39" s="50"/>
      <c r="F39" s="50"/>
      <c r="G39" s="50"/>
      <c r="H39" s="51"/>
      <c r="I39" s="36" t="s">
        <v>78</v>
      </c>
      <c r="J39" s="37"/>
      <c r="K39" s="38"/>
      <c r="L39" s="22" t="str">
        <f>IF(ISERROR(VLOOKUP(M39,'R7森の案内人一覧'!$A$2:$A$100,1,FALSE)),IF(M39="","","●"),"")</f>
        <v/>
      </c>
      <c r="M39" s="39"/>
      <c r="N39" s="39"/>
      <c r="O39" s="22" t="str">
        <f>IF(ISERROR(VLOOKUP(P39,'R7森の案内人一覧'!$A$2:$A$100,1,FALSE)),IF(P39="","","●"),"")</f>
        <v/>
      </c>
      <c r="P39" s="39"/>
      <c r="Q39" s="39"/>
      <c r="R39" s="22" t="str">
        <f>IF(ISERROR(VLOOKUP(S39,'R7森の案内人一覧'!$A$2:$A$100,1,FALSE)),IF(S39="","","●"),"")</f>
        <v/>
      </c>
      <c r="S39" s="39"/>
      <c r="T39" s="39"/>
      <c r="U39" s="22" t="str">
        <f>IF(ISERROR(VLOOKUP(V39,'R7森の案内人一覧'!$A$2:$A$100,1,FALSE)),IF(V39="","","●"),"")</f>
        <v/>
      </c>
      <c r="V39" s="39"/>
      <c r="W39" s="52"/>
    </row>
    <row r="40" spans="1:23" ht="17.25" customHeight="1" x14ac:dyDescent="0.2">
      <c r="A40" s="49" t="s">
        <v>51</v>
      </c>
      <c r="B40" s="50"/>
      <c r="C40" s="51"/>
      <c r="D40" s="49"/>
      <c r="E40" s="50"/>
      <c r="F40" s="50"/>
      <c r="G40" s="50"/>
      <c r="H40" s="51"/>
      <c r="I40" s="36" t="s">
        <v>78</v>
      </c>
      <c r="J40" s="37"/>
      <c r="K40" s="38"/>
      <c r="L40" s="22" t="str">
        <f>IF(ISERROR(VLOOKUP(M40,'R7森の案内人一覧'!$A$2:$A$100,1,FALSE)),IF(M40="","","●"),"")</f>
        <v/>
      </c>
      <c r="M40" s="39"/>
      <c r="N40" s="39"/>
      <c r="O40" s="22" t="str">
        <f>IF(ISERROR(VLOOKUP(P40,'R7森の案内人一覧'!$A$2:$A$100,1,FALSE)),IF(P40="","","●"),"")</f>
        <v/>
      </c>
      <c r="P40" s="39"/>
      <c r="Q40" s="39"/>
      <c r="R40" s="22" t="str">
        <f>IF(ISERROR(VLOOKUP(S40,'R7森の案内人一覧'!$A$2:$A$100,1,FALSE)),IF(S40="","","●"),"")</f>
        <v/>
      </c>
      <c r="S40" s="39"/>
      <c r="T40" s="39"/>
      <c r="U40" s="22" t="str">
        <f>IF(ISERROR(VLOOKUP(V40,'R7森の案内人一覧'!$A$2:$A$100,1,FALSE)),IF(V40="","","●"),"")</f>
        <v/>
      </c>
      <c r="V40" s="39"/>
      <c r="W40" s="52"/>
    </row>
    <row r="41" spans="1:23" ht="17.25" customHeight="1" x14ac:dyDescent="0.2">
      <c r="A41" s="49" t="s">
        <v>51</v>
      </c>
      <c r="B41" s="50"/>
      <c r="C41" s="51"/>
      <c r="D41" s="49"/>
      <c r="E41" s="50"/>
      <c r="F41" s="50"/>
      <c r="G41" s="50"/>
      <c r="H41" s="51"/>
      <c r="I41" s="36" t="s">
        <v>78</v>
      </c>
      <c r="J41" s="37"/>
      <c r="K41" s="38"/>
      <c r="L41" s="22" t="str">
        <f>IF(ISERROR(VLOOKUP(M41,'R7森の案内人一覧'!$A$2:$A$100,1,FALSE)),IF(M41="","","●"),"")</f>
        <v/>
      </c>
      <c r="M41" s="39"/>
      <c r="N41" s="39"/>
      <c r="O41" s="22" t="str">
        <f>IF(ISERROR(VLOOKUP(P41,'R7森の案内人一覧'!$A$2:$A$100,1,FALSE)),IF(P41="","","●"),"")</f>
        <v/>
      </c>
      <c r="P41" s="39"/>
      <c r="Q41" s="39"/>
      <c r="R41" s="22" t="str">
        <f>IF(ISERROR(VLOOKUP(S41,'R7森の案内人一覧'!$A$2:$A$100,1,FALSE)),IF(S41="","","●"),"")</f>
        <v/>
      </c>
      <c r="S41" s="39"/>
      <c r="T41" s="39"/>
      <c r="U41" s="22" t="str">
        <f>IF(ISERROR(VLOOKUP(V41,'R7森の案内人一覧'!$A$2:$A$100,1,FALSE)),IF(V41="","","●"),"")</f>
        <v/>
      </c>
      <c r="V41" s="39"/>
      <c r="W41" s="52"/>
    </row>
    <row r="42" spans="1:23" ht="9.6" customHeight="1" x14ac:dyDescent="0.2">
      <c r="A42" s="14"/>
      <c r="B42" s="14"/>
      <c r="C42" s="14"/>
      <c r="D42" s="14"/>
      <c r="E42" s="14"/>
      <c r="F42" s="15"/>
      <c r="G42" s="16"/>
      <c r="H42" s="16"/>
      <c r="I42" s="16"/>
      <c r="J42" s="16"/>
      <c r="K42" s="16"/>
      <c r="L42" s="15"/>
      <c r="R42" s="15"/>
    </row>
    <row r="43" spans="1:23" x14ac:dyDescent="0.2">
      <c r="A43" s="24" t="s">
        <v>41</v>
      </c>
      <c r="B43" s="17"/>
    </row>
    <row r="44" spans="1:23" ht="12.75" customHeight="1" x14ac:dyDescent="0.2">
      <c r="A44" s="43" t="s">
        <v>37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5"/>
    </row>
    <row r="45" spans="1:23" ht="41.25" customHeight="1" x14ac:dyDescent="0.2">
      <c r="A45" s="40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2"/>
    </row>
    <row r="46" spans="1:23" ht="12.75" customHeight="1" x14ac:dyDescent="0.2">
      <c r="A46" s="43" t="s">
        <v>38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5"/>
    </row>
    <row r="47" spans="1:23" ht="45" customHeight="1" x14ac:dyDescent="0.2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2"/>
    </row>
    <row r="48" spans="1:23" ht="15.75" customHeight="1" x14ac:dyDescent="0.2">
      <c r="A48" s="46" t="s">
        <v>79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8"/>
    </row>
    <row r="49" spans="1:23" ht="37.5" customHeight="1" x14ac:dyDescent="0.2">
      <c r="A49" s="58" t="s">
        <v>45</v>
      </c>
      <c r="B49" s="58"/>
      <c r="C49" s="59" t="s">
        <v>44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1"/>
    </row>
    <row r="50" spans="1:23" ht="16.5" customHeight="1" x14ac:dyDescent="0.2">
      <c r="A50" s="53" t="s">
        <v>22</v>
      </c>
      <c r="B50" s="53"/>
      <c r="C50" s="54" t="s">
        <v>20</v>
      </c>
      <c r="D50" s="54"/>
      <c r="E50" s="62" t="s">
        <v>21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4"/>
    </row>
    <row r="51" spans="1:23" ht="16.5" customHeight="1" x14ac:dyDescent="0.2">
      <c r="A51" s="53">
        <v>1</v>
      </c>
      <c r="B51" s="53"/>
      <c r="C51" s="54" t="s">
        <v>42</v>
      </c>
      <c r="D51" s="54"/>
      <c r="E51" s="55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7"/>
    </row>
    <row r="52" spans="1:23" ht="16.5" customHeight="1" x14ac:dyDescent="0.2">
      <c r="A52" s="53">
        <v>2</v>
      </c>
      <c r="B52" s="53"/>
      <c r="C52" s="54" t="s">
        <v>42</v>
      </c>
      <c r="D52" s="54"/>
      <c r="E52" s="55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7"/>
    </row>
    <row r="53" spans="1:23" ht="16.5" customHeight="1" x14ac:dyDescent="0.2">
      <c r="A53" s="53">
        <v>3</v>
      </c>
      <c r="B53" s="53"/>
      <c r="C53" s="54" t="s">
        <v>42</v>
      </c>
      <c r="D53" s="54"/>
      <c r="E53" s="55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7"/>
    </row>
  </sheetData>
  <sheetProtection selectLockedCells="1"/>
  <mergeCells count="129">
    <mergeCell ref="T1:W1"/>
    <mergeCell ref="A5:W5"/>
    <mergeCell ref="A8:C8"/>
    <mergeCell ref="D8:N8"/>
    <mergeCell ref="O8:Q8"/>
    <mergeCell ref="R8:W8"/>
    <mergeCell ref="A9:C9"/>
    <mergeCell ref="D9:N9"/>
    <mergeCell ref="P9:Q9"/>
    <mergeCell ref="R9:W9"/>
    <mergeCell ref="U10:W10"/>
    <mergeCell ref="B14:G14"/>
    <mergeCell ref="H14:I14"/>
    <mergeCell ref="J14:K14"/>
    <mergeCell ref="L14:M14"/>
    <mergeCell ref="B15:G15"/>
    <mergeCell ref="H15:I15"/>
    <mergeCell ref="J15:K15"/>
    <mergeCell ref="L15:M15"/>
    <mergeCell ref="O15:Q15"/>
    <mergeCell ref="A11:C11"/>
    <mergeCell ref="D11:I11"/>
    <mergeCell ref="J11:W11"/>
    <mergeCell ref="O14:Q14"/>
    <mergeCell ref="R14:W14"/>
    <mergeCell ref="A10:E10"/>
    <mergeCell ref="F10:H10"/>
    <mergeCell ref="I10:K10"/>
    <mergeCell ref="L10:N10"/>
    <mergeCell ref="O10:Q10"/>
    <mergeCell ref="R10:T10"/>
    <mergeCell ref="B17:G17"/>
    <mergeCell ref="H17:I17"/>
    <mergeCell ref="J17:K17"/>
    <mergeCell ref="L17:M17"/>
    <mergeCell ref="O16:Q16"/>
    <mergeCell ref="B18:G18"/>
    <mergeCell ref="H18:I18"/>
    <mergeCell ref="J18:K18"/>
    <mergeCell ref="L18:M18"/>
    <mergeCell ref="B16:G16"/>
    <mergeCell ref="H16:I16"/>
    <mergeCell ref="J16:K16"/>
    <mergeCell ref="L16:M16"/>
    <mergeCell ref="B19:C19"/>
    <mergeCell ref="D19:G19"/>
    <mergeCell ref="H19:I19"/>
    <mergeCell ref="J19:K19"/>
    <mergeCell ref="L19:M19"/>
    <mergeCell ref="B22:E22"/>
    <mergeCell ref="F22:H22"/>
    <mergeCell ref="I22:K22"/>
    <mergeCell ref="L22:N22"/>
    <mergeCell ref="B27:E27"/>
    <mergeCell ref="F27:G27"/>
    <mergeCell ref="B28:E28"/>
    <mergeCell ref="F28:K28"/>
    <mergeCell ref="L28:Q28"/>
    <mergeCell ref="R28:W28"/>
    <mergeCell ref="O22:Q22"/>
    <mergeCell ref="R22:T22"/>
    <mergeCell ref="U22:W22"/>
    <mergeCell ref="B23:E23"/>
    <mergeCell ref="F23:H23"/>
    <mergeCell ref="I23:K23"/>
    <mergeCell ref="L23:N23"/>
    <mergeCell ref="O23:Q23"/>
    <mergeCell ref="R23:T23"/>
    <mergeCell ref="U23:W23"/>
    <mergeCell ref="A32:C32"/>
    <mergeCell ref="D32:E32"/>
    <mergeCell ref="A33:C35"/>
    <mergeCell ref="E33:G33"/>
    <mergeCell ref="I33:K33"/>
    <mergeCell ref="M33:O33"/>
    <mergeCell ref="E35:G35"/>
    <mergeCell ref="I35:K35"/>
    <mergeCell ref="M35:O35"/>
    <mergeCell ref="U35:W35"/>
    <mergeCell ref="A39:C39"/>
    <mergeCell ref="D39:H39"/>
    <mergeCell ref="I39:K39"/>
    <mergeCell ref="M39:N39"/>
    <mergeCell ref="P39:Q39"/>
    <mergeCell ref="S39:T39"/>
    <mergeCell ref="Q33:S33"/>
    <mergeCell ref="U33:W33"/>
    <mergeCell ref="E34:G34"/>
    <mergeCell ref="I34:K34"/>
    <mergeCell ref="M34:O34"/>
    <mergeCell ref="Q34:S34"/>
    <mergeCell ref="U34:W34"/>
    <mergeCell ref="A38:E38"/>
    <mergeCell ref="F38:G38"/>
    <mergeCell ref="V39:W39"/>
    <mergeCell ref="Q35:S35"/>
    <mergeCell ref="A53:B53"/>
    <mergeCell ref="C53:D53"/>
    <mergeCell ref="E53:W53"/>
    <mergeCell ref="A49:B49"/>
    <mergeCell ref="C49:W49"/>
    <mergeCell ref="A50:B50"/>
    <mergeCell ref="C50:D50"/>
    <mergeCell ref="E50:W50"/>
    <mergeCell ref="A51:B51"/>
    <mergeCell ref="C51:D51"/>
    <mergeCell ref="E51:W51"/>
    <mergeCell ref="A52:B52"/>
    <mergeCell ref="C52:D52"/>
    <mergeCell ref="E52:W52"/>
    <mergeCell ref="I41:K41"/>
    <mergeCell ref="M41:N41"/>
    <mergeCell ref="P41:Q41"/>
    <mergeCell ref="S41:T41"/>
    <mergeCell ref="A45:W45"/>
    <mergeCell ref="A46:W46"/>
    <mergeCell ref="A47:W47"/>
    <mergeCell ref="A48:W48"/>
    <mergeCell ref="A40:C40"/>
    <mergeCell ref="D40:H40"/>
    <mergeCell ref="I40:K40"/>
    <mergeCell ref="M40:N40"/>
    <mergeCell ref="P40:Q40"/>
    <mergeCell ref="S40:T40"/>
    <mergeCell ref="V40:W40"/>
    <mergeCell ref="V41:W41"/>
    <mergeCell ref="A44:W44"/>
    <mergeCell ref="A41:C41"/>
    <mergeCell ref="D41:H41"/>
  </mergeCells>
  <phoneticPr fontId="1"/>
  <conditionalFormatting sqref="A45:W45">
    <cfRule type="expression" dxfId="107" priority="88">
      <formula>$A$45=""</formula>
    </cfRule>
  </conditionalFormatting>
  <conditionalFormatting sqref="A47:W47">
    <cfRule type="expression" dxfId="106" priority="87">
      <formula>$A$47=""</formula>
    </cfRule>
  </conditionalFormatting>
  <conditionalFormatting sqref="C51:D53">
    <cfRule type="expression" dxfId="105" priority="84">
      <formula>OR($C51="(選択)",$C51="",$C51=" ")</formula>
    </cfRule>
  </conditionalFormatting>
  <conditionalFormatting sqref="D11">
    <cfRule type="expression" dxfId="104" priority="7">
      <formula>OR($D$11="（プルダウンリストから選択）",$D$11="")</formula>
    </cfRule>
  </conditionalFormatting>
  <conditionalFormatting sqref="D33:D35">
    <cfRule type="expression" dxfId="103" priority="48">
      <formula>E33=""</formula>
    </cfRule>
  </conditionalFormatting>
  <conditionalFormatting sqref="D32:E32">
    <cfRule type="expression" dxfId="102" priority="94">
      <formula>OR($D$32="(選択)",$D$32="",$D$32=" ")</formula>
    </cfRule>
  </conditionalFormatting>
  <conditionalFormatting sqref="D19:G19">
    <cfRule type="expression" dxfId="101" priority="122">
      <formula>OR($D$19="人員を選択",$D$19="")</formula>
    </cfRule>
  </conditionalFormatting>
  <conditionalFormatting sqref="D39:H41">
    <cfRule type="expression" dxfId="100" priority="5">
      <formula>$D39=""</formula>
    </cfRule>
  </conditionalFormatting>
  <conditionalFormatting sqref="D8:L9">
    <cfRule type="expression" dxfId="99" priority="123">
      <formula>D8=""</formula>
    </cfRule>
  </conditionalFormatting>
  <conditionalFormatting sqref="E33:G35">
    <cfRule type="expression" dxfId="98" priority="63">
      <formula>E33=""</formula>
    </cfRule>
  </conditionalFormatting>
  <conditionalFormatting sqref="E51:W51">
    <cfRule type="expression" dxfId="97" priority="83">
      <formula>$E$51=""</formula>
    </cfRule>
  </conditionalFormatting>
  <conditionalFormatting sqref="E52:W52">
    <cfRule type="expression" dxfId="96" priority="82">
      <formula>$E$52=""</formula>
    </cfRule>
  </conditionalFormatting>
  <conditionalFormatting sqref="E53:W53">
    <cfRule type="expression" dxfId="95" priority="81">
      <formula>$E$53=""</formula>
    </cfRule>
  </conditionalFormatting>
  <conditionalFormatting sqref="F38">
    <cfRule type="expression" dxfId="94" priority="93">
      <formula>OR($F$38="(選択)",$F$38="",$F$38=" ")</formula>
    </cfRule>
  </conditionalFormatting>
  <conditionalFormatting sqref="F27:G27">
    <cfRule type="expression" dxfId="93" priority="95">
      <formula>OR($F$27="(選択)",$F$27="",$F$27=" ")</formula>
    </cfRule>
  </conditionalFormatting>
  <conditionalFormatting sqref="F10:W10">
    <cfRule type="expression" dxfId="92" priority="17">
      <formula>OR(F10="(選択)",F10="",F10=" ")</formula>
    </cfRule>
  </conditionalFormatting>
  <conditionalFormatting sqref="F23:W23">
    <cfRule type="expression" dxfId="91" priority="96">
      <formula>F23=""</formula>
    </cfRule>
  </conditionalFormatting>
  <conditionalFormatting sqref="F28:W28">
    <cfRule type="expression" dxfId="90" priority="90">
      <formula>F28=""</formula>
    </cfRule>
  </conditionalFormatting>
  <conditionalFormatting sqref="H33:H35">
    <cfRule type="expression" dxfId="89" priority="47">
      <formula>I33=""</formula>
    </cfRule>
  </conditionalFormatting>
  <conditionalFormatting sqref="H15:K19">
    <cfRule type="expression" dxfId="88" priority="106">
      <formula>H15=""</formula>
    </cfRule>
  </conditionalFormatting>
  <conditionalFormatting sqref="I33:K35">
    <cfRule type="expression" dxfId="87" priority="62">
      <formula>I33=""</formula>
    </cfRule>
  </conditionalFormatting>
  <conditionalFormatting sqref="L33:L35">
    <cfRule type="expression" dxfId="86" priority="46">
      <formula>M33=""</formula>
    </cfRule>
  </conditionalFormatting>
  <conditionalFormatting sqref="L39">
    <cfRule type="expression" dxfId="85" priority="1">
      <formula>$M$39=""</formula>
    </cfRule>
  </conditionalFormatting>
  <conditionalFormatting sqref="L40">
    <cfRule type="expression" dxfId="84" priority="37">
      <formula>$M$40=""</formula>
    </cfRule>
  </conditionalFormatting>
  <conditionalFormatting sqref="L41">
    <cfRule type="expression" dxfId="83" priority="29">
      <formula>$M$41=""</formula>
    </cfRule>
  </conditionalFormatting>
  <conditionalFormatting sqref="L16:M16">
    <cfRule type="expression" dxfId="82" priority="124">
      <formula>$L$16&lt;MAX($R$16:$W$16)</formula>
    </cfRule>
  </conditionalFormatting>
  <conditionalFormatting sqref="M39:M41">
    <cfRule type="expression" dxfId="81" priority="28">
      <formula>M39=""</formula>
    </cfRule>
  </conditionalFormatting>
  <conditionalFormatting sqref="M33:O35">
    <cfRule type="expression" dxfId="80" priority="61">
      <formula>M33=""</formula>
    </cfRule>
  </conditionalFormatting>
  <conditionalFormatting sqref="O9">
    <cfRule type="expression" dxfId="79" priority="118">
      <formula>$O$9=""</formula>
    </cfRule>
  </conditionalFormatting>
  <conditionalFormatting sqref="O39">
    <cfRule type="expression" dxfId="78" priority="76">
      <formula>$P$39=""</formula>
    </cfRule>
  </conditionalFormatting>
  <conditionalFormatting sqref="O40">
    <cfRule type="expression" dxfId="77" priority="32">
      <formula>$P$40=""</formula>
    </cfRule>
  </conditionalFormatting>
  <conditionalFormatting sqref="O41">
    <cfRule type="expression" dxfId="76" priority="24">
      <formula>$P$41=""</formula>
    </cfRule>
  </conditionalFormatting>
  <conditionalFormatting sqref="P33:P35">
    <cfRule type="expression" dxfId="75" priority="45">
      <formula>Q33=""</formula>
    </cfRule>
  </conditionalFormatting>
  <conditionalFormatting sqref="P39:P41">
    <cfRule type="expression" dxfId="74" priority="27">
      <formula>P39=""</formula>
    </cfRule>
  </conditionalFormatting>
  <conditionalFormatting sqref="Q33:S35">
    <cfRule type="expression" dxfId="73" priority="60">
      <formula>Q33=""</formula>
    </cfRule>
  </conditionalFormatting>
  <conditionalFormatting sqref="R14">
    <cfRule type="expression" dxfId="72" priority="119">
      <formula>OR($R$14="(班数を選択)",$R$14="")</formula>
    </cfRule>
  </conditionalFormatting>
  <conditionalFormatting sqref="R16">
    <cfRule type="expression" dxfId="71" priority="13">
      <formula>$L$16&lt;$R$16</formula>
    </cfRule>
  </conditionalFormatting>
  <conditionalFormatting sqref="R39">
    <cfRule type="expression" dxfId="70" priority="75">
      <formula>$S$39=""</formula>
    </cfRule>
  </conditionalFormatting>
  <conditionalFormatting sqref="R40">
    <cfRule type="expression" dxfId="69" priority="31">
      <formula>$S$40=""</formula>
    </cfRule>
  </conditionalFormatting>
  <conditionalFormatting sqref="R41">
    <cfRule type="expression" dxfId="68" priority="23">
      <formula>$S$41=""</formula>
    </cfRule>
  </conditionalFormatting>
  <conditionalFormatting sqref="R9:W9">
    <cfRule type="expression" dxfId="67" priority="117">
      <formula>$R$9=""</formula>
    </cfRule>
  </conditionalFormatting>
  <conditionalFormatting sqref="R16:W16">
    <cfRule type="expression" dxfId="66" priority="100">
      <formula>R16=""</formula>
    </cfRule>
  </conditionalFormatting>
  <conditionalFormatting sqref="S16">
    <cfRule type="expression" dxfId="65" priority="12">
      <formula>$L$16&lt;$S$16</formula>
    </cfRule>
  </conditionalFormatting>
  <conditionalFormatting sqref="S39:S41">
    <cfRule type="expression" dxfId="64" priority="26">
      <formula>S39=""</formula>
    </cfRule>
  </conditionalFormatting>
  <conditionalFormatting sqref="T16">
    <cfRule type="expression" dxfId="63" priority="11">
      <formula>$L$16&lt;$T$16</formula>
    </cfRule>
  </conditionalFormatting>
  <conditionalFormatting sqref="T33:T35">
    <cfRule type="expression" dxfId="62" priority="44">
      <formula>U33=""</formula>
    </cfRule>
  </conditionalFormatting>
  <conditionalFormatting sqref="U16">
    <cfRule type="expression" dxfId="61" priority="10">
      <formula>$L$16&lt;$U$16</formula>
    </cfRule>
  </conditionalFormatting>
  <conditionalFormatting sqref="U39">
    <cfRule type="expression" dxfId="60" priority="74">
      <formula>$V$39=""</formula>
    </cfRule>
  </conditionalFormatting>
  <conditionalFormatting sqref="U40">
    <cfRule type="expression" dxfId="59" priority="30">
      <formula>$V$40=""</formula>
    </cfRule>
  </conditionalFormatting>
  <conditionalFormatting sqref="U41">
    <cfRule type="expression" dxfId="58" priority="22">
      <formula>$V$41=""</formula>
    </cfRule>
  </conditionalFormatting>
  <conditionalFormatting sqref="U33:W35">
    <cfRule type="expression" dxfId="57" priority="59">
      <formula>U33=""</formula>
    </cfRule>
  </conditionalFormatting>
  <conditionalFormatting sqref="V16">
    <cfRule type="expression" dxfId="56" priority="9">
      <formula>$L$16&lt;$V$16</formula>
    </cfRule>
  </conditionalFormatting>
  <conditionalFormatting sqref="V39:V41">
    <cfRule type="expression" dxfId="55" priority="25">
      <formula>V39=""</formula>
    </cfRule>
  </conditionalFormatting>
  <conditionalFormatting sqref="W16">
    <cfRule type="expression" dxfId="54" priority="8">
      <formula>$L$16&lt;$W$16</formula>
    </cfRule>
  </conditionalFormatting>
  <dataValidations count="17">
    <dataValidation type="list" allowBlank="1" showInputMessage="1" showErrorMessage="1" sqref="C52:D53" xr:uid="{00000000-0002-0000-0000-000000000000}">
      <formula1>"(選択),①,②,③,④,⑤,⑥"</formula1>
    </dataValidation>
    <dataValidation type="list" allowBlank="1" showInputMessage="1" sqref="C51:D51" xr:uid="{00000000-0002-0000-0000-000001000000}">
      <formula1>"(選択),①,②,③,④,⑤,⑥"</formula1>
    </dataValidation>
    <dataValidation type="list" allowBlank="1" showInputMessage="1" sqref="F27:G27 D32:E32 F38" xr:uid="{00000000-0002-0000-0000-000002000000}">
      <formula1>"(選択),有,無"</formula1>
    </dataValidation>
    <dataValidation type="list" allowBlank="1" showInputMessage="1" showErrorMessage="1" sqref="U23:W23" xr:uid="{00000000-0002-0000-0000-000003000000}">
      <formula1>"無,"</formula1>
    </dataValidation>
    <dataValidation type="list" allowBlank="1" showInputMessage="1" showErrorMessage="1" sqref="O9" xr:uid="{00000000-0002-0000-0000-000004000000}">
      <formula1>"１,２,３,４,５,６,７,８,９,10"</formula1>
    </dataValidation>
    <dataValidation type="list" allowBlank="1" showInputMessage="1" showErrorMessage="1" sqref="F42 R42 L42" xr:uid="{00000000-0002-0000-0000-000005000000}">
      <formula1>"●,"</formula1>
    </dataValidation>
    <dataValidation type="list" allowBlank="1" showInputMessage="1" sqref="D19:G19" xr:uid="{00000000-0002-0000-0000-000006000000}">
      <formula1>"人員を選択,写真屋,介助員,支援員,無"</formula1>
    </dataValidation>
    <dataValidation type="list" allowBlank="1" showInputMessage="1" showErrorMessage="1" sqref="R14" xr:uid="{00000000-0002-0000-0000-000007000000}">
      <formula1>"(班数を選択),未定,1,2,3,4,5,6,7,8,9,10,11,12,13,14,15,16,17,18,19,20,21,22,23,24,25,26,27,28,29,30"</formula1>
    </dataValidation>
    <dataValidation type="list" allowBlank="1" showInputMessage="1" showErrorMessage="1" sqref="F10:W10" xr:uid="{00000000-0002-0000-0000-000008000000}">
      <formula1>"くすのきの館,ひのきの館,とちの館,さくらの館,すぎの館,まつの館"</formula1>
    </dataValidation>
    <dataValidation type="list" allowBlank="1" showInputMessage="1" showErrorMessage="1" sqref="F22:H22" xr:uid="{00000000-0002-0000-0000-000009000000}">
      <formula1>"１日目(月),１日目(火),１日目(水),１日目(木),１日目(金),１日目(土),１日目(日)"</formula1>
    </dataValidation>
    <dataValidation type="list" allowBlank="1" showInputMessage="1" showErrorMessage="1" sqref="I22:K22" xr:uid="{00000000-0002-0000-0000-00000A000000}">
      <formula1>"２日目(月),２日目(火),２日目(水),２日目(木),２日目(金),２日目(土),２日目(日)"</formula1>
    </dataValidation>
    <dataValidation type="list" allowBlank="1" showInputMessage="1" showErrorMessage="1" sqref="L22:N22" xr:uid="{00000000-0002-0000-0000-00000B000000}">
      <formula1>"３日目(月),３日目(火),３日目(水),３日目(木),３日目(金),３日目(土),３日目(日)"</formula1>
    </dataValidation>
    <dataValidation type="list" allowBlank="1" showInputMessage="1" showErrorMessage="1" sqref="O22:Q22" xr:uid="{00000000-0002-0000-0000-00000C000000}">
      <formula1>"４日目(月),４日目(火),４日目(水),４日目(木),４日目(金),４日目(土),４日目(日)"</formula1>
    </dataValidation>
    <dataValidation type="list" allowBlank="1" showInputMessage="1" showErrorMessage="1" sqref="R22:T22" xr:uid="{00000000-0002-0000-0000-00000D000000}">
      <formula1>"５日目(月),５日目(火),５日目(水),５日目(木),５日目(金),５日目(土),５日目(日)"</formula1>
    </dataValidation>
    <dataValidation type="list" allowBlank="1" showInputMessage="1" sqref="D33:D35 H33:H35 L33:L35 P33:P35 T33:T35" xr:uid="{00000000-0002-0000-0000-00000F000000}">
      <formula1>"★,"</formula1>
    </dataValidation>
    <dataValidation type="list" allowBlank="1" showInputMessage="1" sqref="U39:U41 O39:O41 R39:R41 L39:L41" xr:uid="{00000000-0002-0000-0000-000010000000}">
      <formula1>"●,"</formula1>
    </dataValidation>
    <dataValidation type="list" allowBlank="1" showInputMessage="1" showErrorMessage="1" sqref="D11:I11" xr:uid="{860CF34C-70BB-4E24-9937-D4B33B8C4C06}">
      <formula1>"（プルダウンリストから選択）,311(くすのき１階指導者室),312(くすのき２階指導者室),321(ひのき１階指導者室),322(ひのき２階指導者室),331(とち１階指導者室),332(とち２階指導者室),341(さくら１階指導者室),342(さくら２階指導者室),351(すぎ１階指導者室),352(すぎ２階指導者室),361(まつ１階指導者室),362(まつ２階指導者室)"</formula1>
    </dataValidation>
  </dataValidations>
  <printOptions horizontalCentered="1"/>
  <pageMargins left="0.43307086614173229" right="0.31496062992125984" top="0.19685039370078741" bottom="0.19685039370078741" header="0.15748031496062992" footer="0.16"/>
  <pageSetup paperSize="9" orientation="portrait" horizontalDpi="1200" verticalDpi="1200" r:id="rId1"/>
  <ignoredErrors>
    <ignoredError sqref="T33:T35 P33:P35 D33:D35 H33:H35 L33:L35 L39:L41 O39:O41 R39:R41 U39:U41 J11 H27 F32 H38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000-000011000000}">
          <x14:formula1>
            <xm:f>依頼した活動リスト!$A$2:$A$11</xm:f>
          </x14:formula1>
          <xm:sqref>D39:H41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58A4A-9F47-4499-AB18-B53E72C8B4F1}">
  <dimension ref="A1:W53"/>
  <sheetViews>
    <sheetView tabSelected="1" view="pageBreakPreview" zoomScaleNormal="100" zoomScaleSheetLayoutView="100" workbookViewId="0">
      <selection activeCell="O12" sqref="O12"/>
    </sheetView>
  </sheetViews>
  <sheetFormatPr defaultColWidth="9" defaultRowHeight="14.4" x14ac:dyDescent="0.2"/>
  <cols>
    <col min="1" max="1" width="1.8984375" style="2" customWidth="1"/>
    <col min="2" max="23" width="3.8984375" style="2" customWidth="1"/>
    <col min="24" max="16384" width="9" style="2"/>
  </cols>
  <sheetData>
    <row r="1" spans="1:23" ht="17.25" customHeight="1" x14ac:dyDescent="0.2">
      <c r="A1" s="25" t="s">
        <v>33</v>
      </c>
      <c r="T1" s="111" t="s">
        <v>119</v>
      </c>
      <c r="U1" s="111"/>
      <c r="V1" s="111"/>
      <c r="W1" s="111"/>
    </row>
    <row r="2" spans="1:23" ht="7.5" customHeight="1" x14ac:dyDescent="0.2"/>
    <row r="3" spans="1:23" x14ac:dyDescent="0.2">
      <c r="A3" s="26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3" ht="9.6" customHeight="1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3" ht="21" x14ac:dyDescent="0.2">
      <c r="A5" s="112" t="s">
        <v>1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</row>
    <row r="6" spans="1:23" ht="9.6" customHeight="1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21" t="s">
        <v>34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</row>
    <row r="8" spans="1:23" ht="15" customHeight="1" x14ac:dyDescent="0.2">
      <c r="A8" s="113" t="s">
        <v>23</v>
      </c>
      <c r="B8" s="114"/>
      <c r="C8" s="114"/>
      <c r="D8" s="158" t="s">
        <v>80</v>
      </c>
      <c r="E8" s="159"/>
      <c r="F8" s="159"/>
      <c r="G8" s="159"/>
      <c r="H8" s="159"/>
      <c r="I8" s="159"/>
      <c r="J8" s="159"/>
      <c r="K8" s="159"/>
      <c r="L8" s="159"/>
      <c r="M8" s="159"/>
      <c r="N8" s="160"/>
      <c r="O8" s="118" t="s">
        <v>2</v>
      </c>
      <c r="P8" s="119"/>
      <c r="Q8" s="120"/>
      <c r="R8" s="121" t="s">
        <v>4</v>
      </c>
      <c r="S8" s="121"/>
      <c r="T8" s="121"/>
      <c r="U8" s="121"/>
      <c r="V8" s="121"/>
      <c r="W8" s="122"/>
    </row>
    <row r="9" spans="1:23" ht="17.25" customHeight="1" x14ac:dyDescent="0.2">
      <c r="A9" s="123" t="s">
        <v>24</v>
      </c>
      <c r="B9" s="124"/>
      <c r="C9" s="124"/>
      <c r="D9" s="161" t="s">
        <v>53</v>
      </c>
      <c r="E9" s="162"/>
      <c r="F9" s="162"/>
      <c r="G9" s="162"/>
      <c r="H9" s="162"/>
      <c r="I9" s="162"/>
      <c r="J9" s="162"/>
      <c r="K9" s="162"/>
      <c r="L9" s="162"/>
      <c r="M9" s="162"/>
      <c r="N9" s="163"/>
      <c r="O9" s="31">
        <v>4</v>
      </c>
      <c r="P9" s="128" t="s">
        <v>3</v>
      </c>
      <c r="Q9" s="129"/>
      <c r="R9" s="164" t="s">
        <v>54</v>
      </c>
      <c r="S9" s="164"/>
      <c r="T9" s="164"/>
      <c r="U9" s="164"/>
      <c r="V9" s="164"/>
      <c r="W9" s="165"/>
    </row>
    <row r="10" spans="1:23" ht="17.25" customHeight="1" x14ac:dyDescent="0.2">
      <c r="A10" s="104" t="s">
        <v>49</v>
      </c>
      <c r="B10" s="104"/>
      <c r="C10" s="104"/>
      <c r="D10" s="104"/>
      <c r="E10" s="104"/>
      <c r="F10" s="166" t="s">
        <v>50</v>
      </c>
      <c r="G10" s="166"/>
      <c r="H10" s="166"/>
      <c r="I10" s="166" t="s">
        <v>55</v>
      </c>
      <c r="J10" s="167"/>
      <c r="K10" s="167"/>
      <c r="L10" s="167" t="s">
        <v>56</v>
      </c>
      <c r="M10" s="167"/>
      <c r="N10" s="167"/>
      <c r="O10" s="166" t="s">
        <v>137</v>
      </c>
      <c r="P10" s="166"/>
      <c r="Q10" s="166"/>
      <c r="R10" s="166"/>
      <c r="S10" s="166"/>
      <c r="T10" s="166"/>
      <c r="U10" s="166"/>
      <c r="V10" s="166"/>
      <c r="W10" s="166"/>
    </row>
    <row r="11" spans="1:23" ht="17.25" customHeight="1" x14ac:dyDescent="0.2">
      <c r="A11" s="104" t="s">
        <v>83</v>
      </c>
      <c r="B11" s="104"/>
      <c r="C11" s="104"/>
      <c r="D11" s="168" t="s">
        <v>126</v>
      </c>
      <c r="E11" s="168"/>
      <c r="F11" s="168"/>
      <c r="G11" s="168"/>
      <c r="H11" s="168"/>
      <c r="I11" s="168"/>
      <c r="J11" s="106" t="str">
        <f>IF($D$11="","←指導者室の１室を本校と内線電話で連絡ができる部屋に指定してください。","")</f>
        <v/>
      </c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</row>
    <row r="12" spans="1:23" ht="9.6" customHeight="1" x14ac:dyDescent="0.2"/>
    <row r="13" spans="1:23" x14ac:dyDescent="0.2">
      <c r="A13" s="4" t="s">
        <v>39</v>
      </c>
      <c r="B13" s="5"/>
    </row>
    <row r="14" spans="1:23" ht="16.5" customHeight="1" x14ac:dyDescent="0.2">
      <c r="A14" s="6"/>
      <c r="B14" s="100"/>
      <c r="C14" s="100"/>
      <c r="D14" s="100"/>
      <c r="E14" s="100"/>
      <c r="F14" s="100"/>
      <c r="G14" s="100"/>
      <c r="H14" s="98" t="s">
        <v>8</v>
      </c>
      <c r="I14" s="98"/>
      <c r="J14" s="98" t="s">
        <v>9</v>
      </c>
      <c r="K14" s="98"/>
      <c r="L14" s="98" t="s">
        <v>10</v>
      </c>
      <c r="M14" s="98"/>
      <c r="O14" s="101" t="s">
        <v>12</v>
      </c>
      <c r="P14" s="102"/>
      <c r="Q14" s="103"/>
      <c r="R14" s="108">
        <v>18</v>
      </c>
      <c r="S14" s="109"/>
      <c r="T14" s="109"/>
      <c r="U14" s="109"/>
      <c r="V14" s="109"/>
      <c r="W14" s="110"/>
    </row>
    <row r="15" spans="1:23" ht="17.25" customHeight="1" x14ac:dyDescent="0.2">
      <c r="B15" s="95" t="s">
        <v>5</v>
      </c>
      <c r="C15" s="96"/>
      <c r="D15" s="96"/>
      <c r="E15" s="96"/>
      <c r="F15" s="96"/>
      <c r="G15" s="97"/>
      <c r="H15" s="151">
        <v>60</v>
      </c>
      <c r="I15" s="152"/>
      <c r="J15" s="151">
        <v>60</v>
      </c>
      <c r="K15" s="152"/>
      <c r="L15" s="153">
        <f>SUM(H15,J15)</f>
        <v>120</v>
      </c>
      <c r="M15" s="154"/>
      <c r="O15" s="101" t="s">
        <v>13</v>
      </c>
      <c r="P15" s="102"/>
      <c r="Q15" s="103"/>
      <c r="R15" s="18" t="s">
        <v>28</v>
      </c>
      <c r="S15" s="18" t="s">
        <v>27</v>
      </c>
      <c r="T15" s="18" t="s">
        <v>29</v>
      </c>
      <c r="U15" s="18" t="s">
        <v>30</v>
      </c>
      <c r="V15" s="18" t="s">
        <v>31</v>
      </c>
      <c r="W15" s="18" t="s">
        <v>32</v>
      </c>
    </row>
    <row r="16" spans="1:23" ht="17.25" customHeight="1" x14ac:dyDescent="0.2">
      <c r="B16" s="95" t="s">
        <v>82</v>
      </c>
      <c r="C16" s="96"/>
      <c r="D16" s="96"/>
      <c r="E16" s="96"/>
      <c r="F16" s="96"/>
      <c r="G16" s="97"/>
      <c r="H16" s="151">
        <v>12</v>
      </c>
      <c r="I16" s="152"/>
      <c r="J16" s="151">
        <v>10</v>
      </c>
      <c r="K16" s="152"/>
      <c r="L16" s="153">
        <f t="shared" ref="L16:L19" si="0">SUM(H16,J16)</f>
        <v>22</v>
      </c>
      <c r="M16" s="154"/>
      <c r="O16" s="98" t="s">
        <v>14</v>
      </c>
      <c r="P16" s="98"/>
      <c r="Q16" s="98"/>
      <c r="R16" s="32">
        <v>6</v>
      </c>
      <c r="S16" s="32">
        <v>6</v>
      </c>
      <c r="T16" s="32">
        <v>9</v>
      </c>
      <c r="U16" s="32">
        <v>6</v>
      </c>
      <c r="V16" s="32">
        <v>6</v>
      </c>
      <c r="W16" s="7"/>
    </row>
    <row r="17" spans="1:23" ht="17.25" customHeight="1" x14ac:dyDescent="0.2">
      <c r="B17" s="95" t="s">
        <v>6</v>
      </c>
      <c r="C17" s="96"/>
      <c r="D17" s="96"/>
      <c r="E17" s="96"/>
      <c r="F17" s="96"/>
      <c r="G17" s="97"/>
      <c r="H17" s="151">
        <v>0</v>
      </c>
      <c r="I17" s="152"/>
      <c r="J17" s="151">
        <v>1</v>
      </c>
      <c r="K17" s="152"/>
      <c r="L17" s="153">
        <f t="shared" si="0"/>
        <v>1</v>
      </c>
      <c r="M17" s="154"/>
    </row>
    <row r="18" spans="1:23" ht="17.25" customHeight="1" x14ac:dyDescent="0.2">
      <c r="B18" s="95" t="s">
        <v>7</v>
      </c>
      <c r="C18" s="96"/>
      <c r="D18" s="96"/>
      <c r="E18" s="96"/>
      <c r="F18" s="96"/>
      <c r="G18" s="97"/>
      <c r="H18" s="151">
        <v>3</v>
      </c>
      <c r="I18" s="152"/>
      <c r="J18" s="151">
        <v>3</v>
      </c>
      <c r="K18" s="152"/>
      <c r="L18" s="153">
        <f t="shared" si="0"/>
        <v>6</v>
      </c>
      <c r="M18" s="154"/>
    </row>
    <row r="19" spans="1:23" ht="17.25" customHeight="1" x14ac:dyDescent="0.2">
      <c r="B19" s="49" t="s">
        <v>11</v>
      </c>
      <c r="C19" s="50"/>
      <c r="D19" s="90" t="s">
        <v>122</v>
      </c>
      <c r="E19" s="90"/>
      <c r="F19" s="90"/>
      <c r="G19" s="90"/>
      <c r="H19" s="151">
        <v>1</v>
      </c>
      <c r="I19" s="152"/>
      <c r="J19" s="151">
        <v>1</v>
      </c>
      <c r="K19" s="152"/>
      <c r="L19" s="153">
        <f t="shared" si="0"/>
        <v>2</v>
      </c>
      <c r="M19" s="154"/>
    </row>
    <row r="20" spans="1:23" ht="9.6" customHeight="1" x14ac:dyDescent="0.2"/>
    <row r="21" spans="1:23" x14ac:dyDescent="0.2">
      <c r="A21" s="4" t="s">
        <v>40</v>
      </c>
      <c r="B21" s="5"/>
    </row>
    <row r="22" spans="1:23" ht="16.5" customHeight="1" x14ac:dyDescent="0.2">
      <c r="B22" s="84" t="s">
        <v>15</v>
      </c>
      <c r="C22" s="85"/>
      <c r="D22" s="85"/>
      <c r="E22" s="86"/>
      <c r="F22" s="84" t="s">
        <v>25</v>
      </c>
      <c r="G22" s="85"/>
      <c r="H22" s="86"/>
      <c r="I22" s="84" t="s">
        <v>57</v>
      </c>
      <c r="J22" s="85"/>
      <c r="K22" s="86"/>
      <c r="L22" s="84" t="s">
        <v>58</v>
      </c>
      <c r="M22" s="85"/>
      <c r="N22" s="86"/>
      <c r="O22" s="84" t="s">
        <v>59</v>
      </c>
      <c r="P22" s="85"/>
      <c r="Q22" s="86"/>
      <c r="R22" s="84" t="s">
        <v>60</v>
      </c>
      <c r="S22" s="85"/>
      <c r="T22" s="86"/>
      <c r="U22" s="87" t="s">
        <v>26</v>
      </c>
      <c r="V22" s="88"/>
      <c r="W22" s="89"/>
    </row>
    <row r="23" spans="1:23" ht="17.25" customHeight="1" x14ac:dyDescent="0.2">
      <c r="B23" s="84" t="s">
        <v>125</v>
      </c>
      <c r="C23" s="85"/>
      <c r="D23" s="85"/>
      <c r="E23" s="86"/>
      <c r="F23" s="148" t="s">
        <v>54</v>
      </c>
      <c r="G23" s="149"/>
      <c r="H23" s="150"/>
      <c r="I23" s="148" t="s">
        <v>54</v>
      </c>
      <c r="J23" s="149"/>
      <c r="K23" s="150"/>
      <c r="L23" s="148" t="s">
        <v>127</v>
      </c>
      <c r="M23" s="149"/>
      <c r="N23" s="150"/>
      <c r="O23" s="148" t="s">
        <v>127</v>
      </c>
      <c r="P23" s="149"/>
      <c r="Q23" s="150"/>
      <c r="R23" s="148" t="s">
        <v>128</v>
      </c>
      <c r="S23" s="149"/>
      <c r="T23" s="150"/>
      <c r="U23" s="87"/>
      <c r="V23" s="88"/>
      <c r="W23" s="89"/>
    </row>
    <row r="24" spans="1:23" ht="12" customHeight="1" x14ac:dyDescent="0.2">
      <c r="G24" s="23" t="s">
        <v>48</v>
      </c>
    </row>
    <row r="25" spans="1:23" ht="12" customHeight="1" x14ac:dyDescent="0.2">
      <c r="G25" s="23" t="s">
        <v>81</v>
      </c>
    </row>
    <row r="26" spans="1:23" x14ac:dyDescent="0.2">
      <c r="A26" s="4" t="s">
        <v>18</v>
      </c>
      <c r="B26" s="5"/>
    </row>
    <row r="27" spans="1:23" ht="16.5" customHeight="1" x14ac:dyDescent="0.2">
      <c r="B27" s="79" t="s">
        <v>16</v>
      </c>
      <c r="C27" s="80"/>
      <c r="D27" s="80"/>
      <c r="E27" s="81"/>
      <c r="F27" s="155" t="s">
        <v>61</v>
      </c>
      <c r="G27" s="156"/>
      <c r="H27" s="8" t="str">
        <f>IF($F$27="(選択)","←プルダウンリストから選択してください。","")</f>
        <v/>
      </c>
      <c r="J27" s="9"/>
      <c r="K27" s="9"/>
      <c r="L27" s="9"/>
    </row>
    <row r="28" spans="1:23" ht="17.25" customHeight="1" x14ac:dyDescent="0.2">
      <c r="B28" s="82" t="s">
        <v>47</v>
      </c>
      <c r="C28" s="82"/>
      <c r="D28" s="82"/>
      <c r="E28" s="82"/>
      <c r="F28" s="157" t="s">
        <v>62</v>
      </c>
      <c r="G28" s="157"/>
      <c r="H28" s="157"/>
      <c r="I28" s="157"/>
      <c r="J28" s="157"/>
      <c r="K28" s="157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</row>
    <row r="29" spans="1:23" ht="12.75" customHeight="1" x14ac:dyDescent="0.2">
      <c r="B29" s="23" t="s">
        <v>43</v>
      </c>
      <c r="C29" s="1"/>
      <c r="D29" s="1"/>
      <c r="E29" s="1"/>
    </row>
    <row r="30" spans="1:23" ht="9.6" customHeight="1" x14ac:dyDescent="0.2">
      <c r="A30" s="1"/>
      <c r="B30" s="1"/>
      <c r="C30" s="1"/>
      <c r="D30" s="1"/>
      <c r="E30" s="1"/>
    </row>
    <row r="31" spans="1:23" x14ac:dyDescent="0.2">
      <c r="A31" s="4" t="s">
        <v>19</v>
      </c>
      <c r="B31" s="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6.5" customHeight="1" x14ac:dyDescent="0.2">
      <c r="A32" s="73" t="s">
        <v>17</v>
      </c>
      <c r="B32" s="73"/>
      <c r="C32" s="73"/>
      <c r="D32" s="132" t="s">
        <v>61</v>
      </c>
      <c r="E32" s="132"/>
      <c r="F32" s="10" t="str">
        <f>IF($D$32="(選択)","←プルダウンリストから選択してください。","")</f>
        <v/>
      </c>
      <c r="H32" s="28"/>
      <c r="I32" s="29"/>
      <c r="J32" s="11"/>
      <c r="K32" s="11"/>
      <c r="L32" s="11"/>
      <c r="M32" s="1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7.25" customHeight="1" x14ac:dyDescent="0.2">
      <c r="A33" s="74" t="s">
        <v>36</v>
      </c>
      <c r="B33" s="69"/>
      <c r="C33" s="69"/>
      <c r="D33" s="33"/>
      <c r="E33" s="146" t="s">
        <v>63</v>
      </c>
      <c r="F33" s="146"/>
      <c r="G33" s="147"/>
      <c r="H33" s="34"/>
      <c r="I33" s="146" t="s">
        <v>64</v>
      </c>
      <c r="J33" s="146"/>
      <c r="K33" s="147"/>
      <c r="L33" s="34" t="s">
        <v>66</v>
      </c>
      <c r="M33" s="146" t="s">
        <v>65</v>
      </c>
      <c r="N33" s="146"/>
      <c r="O33" s="147"/>
      <c r="P33" s="34"/>
      <c r="Q33" s="146" t="s">
        <v>67</v>
      </c>
      <c r="R33" s="146"/>
      <c r="S33" s="147"/>
      <c r="T33" s="34"/>
      <c r="U33" s="146" t="s">
        <v>68</v>
      </c>
      <c r="V33" s="146"/>
      <c r="W33" s="147"/>
    </row>
    <row r="34" spans="1:23" ht="17.25" customHeight="1" x14ac:dyDescent="0.2">
      <c r="A34" s="75"/>
      <c r="B34" s="76"/>
      <c r="C34" s="76"/>
      <c r="D34" s="34" t="s">
        <v>66</v>
      </c>
      <c r="E34" s="146" t="s">
        <v>69</v>
      </c>
      <c r="F34" s="146"/>
      <c r="G34" s="147"/>
      <c r="H34" s="34"/>
      <c r="I34" s="146" t="s">
        <v>70</v>
      </c>
      <c r="J34" s="146"/>
      <c r="K34" s="147"/>
      <c r="L34" s="34"/>
      <c r="M34" s="146" t="s">
        <v>71</v>
      </c>
      <c r="N34" s="146"/>
      <c r="O34" s="147"/>
      <c r="P34" s="12"/>
      <c r="Q34" s="65"/>
      <c r="R34" s="65"/>
      <c r="S34" s="66"/>
      <c r="T34" s="12"/>
      <c r="U34" s="65"/>
      <c r="V34" s="65"/>
      <c r="W34" s="66"/>
    </row>
    <row r="35" spans="1:23" ht="17.25" customHeight="1" x14ac:dyDescent="0.2">
      <c r="A35" s="77"/>
      <c r="B35" s="78"/>
      <c r="C35" s="78"/>
      <c r="D35" s="12"/>
      <c r="E35" s="65"/>
      <c r="F35" s="65"/>
      <c r="G35" s="66"/>
      <c r="H35" s="12"/>
      <c r="I35" s="65"/>
      <c r="J35" s="65"/>
      <c r="K35" s="66"/>
      <c r="L35" s="12"/>
      <c r="M35" s="65"/>
      <c r="N35" s="65"/>
      <c r="O35" s="66"/>
      <c r="P35" s="12"/>
      <c r="Q35" s="65"/>
      <c r="R35" s="65"/>
      <c r="S35" s="66"/>
      <c r="T35" s="12"/>
      <c r="U35" s="65"/>
      <c r="V35" s="65"/>
      <c r="W35" s="66"/>
    </row>
    <row r="36" spans="1:23" ht="9.6" customHeight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23" x14ac:dyDescent="0.2">
      <c r="A37" s="4" t="s">
        <v>46</v>
      </c>
      <c r="B37" s="5"/>
    </row>
    <row r="38" spans="1:23" ht="16.5" customHeight="1" x14ac:dyDescent="0.2">
      <c r="A38" s="67" t="s">
        <v>52</v>
      </c>
      <c r="B38" s="68"/>
      <c r="C38" s="68"/>
      <c r="D38" s="69"/>
      <c r="E38" s="70"/>
      <c r="F38" s="144" t="s">
        <v>61</v>
      </c>
      <c r="G38" s="145"/>
      <c r="H38" s="1" t="str">
        <f>IF($F$38="(選択)","←プルダウンリストから選択してください。","")</f>
        <v/>
      </c>
      <c r="I38" s="27"/>
      <c r="J38" s="27"/>
      <c r="K38" s="27"/>
      <c r="M38" s="11"/>
      <c r="P38" s="1"/>
      <c r="Q38" s="1"/>
      <c r="R38" s="1"/>
      <c r="S38" s="1"/>
      <c r="T38" s="1"/>
      <c r="U38" s="1"/>
      <c r="V38" s="1"/>
      <c r="W38" s="1"/>
    </row>
    <row r="39" spans="1:23" ht="17.25" customHeight="1" x14ac:dyDescent="0.2">
      <c r="A39" s="49" t="s">
        <v>51</v>
      </c>
      <c r="B39" s="50"/>
      <c r="C39" s="51"/>
      <c r="D39" s="139" t="s">
        <v>112</v>
      </c>
      <c r="E39" s="140"/>
      <c r="F39" s="140"/>
      <c r="G39" s="140"/>
      <c r="H39" s="141"/>
      <c r="I39" s="36" t="s">
        <v>78</v>
      </c>
      <c r="J39" s="37"/>
      <c r="K39" s="38"/>
      <c r="L39" s="35" t="s">
        <v>129</v>
      </c>
      <c r="M39" s="142" t="s">
        <v>73</v>
      </c>
      <c r="N39" s="142"/>
      <c r="O39" s="22"/>
      <c r="P39" s="39"/>
      <c r="Q39" s="39"/>
      <c r="R39" s="22"/>
      <c r="S39" s="39"/>
      <c r="T39" s="39"/>
      <c r="U39" s="22"/>
      <c r="V39" s="39"/>
      <c r="W39" s="52"/>
    </row>
    <row r="40" spans="1:23" ht="17.25" customHeight="1" x14ac:dyDescent="0.2">
      <c r="A40" s="49" t="s">
        <v>51</v>
      </c>
      <c r="B40" s="50"/>
      <c r="C40" s="51"/>
      <c r="D40" s="139" t="s">
        <v>109</v>
      </c>
      <c r="E40" s="140"/>
      <c r="F40" s="140"/>
      <c r="G40" s="140"/>
      <c r="H40" s="141"/>
      <c r="I40" s="36" t="s">
        <v>78</v>
      </c>
      <c r="J40" s="37"/>
      <c r="K40" s="38"/>
      <c r="L40" s="35" t="s">
        <v>129</v>
      </c>
      <c r="M40" s="142" t="s">
        <v>74</v>
      </c>
      <c r="N40" s="142"/>
      <c r="O40" s="22"/>
      <c r="P40" s="143" t="s">
        <v>75</v>
      </c>
      <c r="Q40" s="143"/>
      <c r="R40" s="22"/>
      <c r="S40" s="39"/>
      <c r="T40" s="39"/>
      <c r="U40" s="22"/>
      <c r="V40" s="39"/>
      <c r="W40" s="52"/>
    </row>
    <row r="41" spans="1:23" ht="17.25" customHeight="1" x14ac:dyDescent="0.2">
      <c r="A41" s="49" t="s">
        <v>51</v>
      </c>
      <c r="B41" s="50"/>
      <c r="C41" s="51"/>
      <c r="D41" s="139" t="s">
        <v>76</v>
      </c>
      <c r="E41" s="140"/>
      <c r="F41" s="140"/>
      <c r="G41" s="140"/>
      <c r="H41" s="141"/>
      <c r="I41" s="36" t="s">
        <v>78</v>
      </c>
      <c r="J41" s="37"/>
      <c r="K41" s="38"/>
      <c r="L41" s="35"/>
      <c r="M41" s="142" t="s">
        <v>77</v>
      </c>
      <c r="N41" s="142"/>
      <c r="O41" s="22"/>
      <c r="P41" s="39"/>
      <c r="Q41" s="39"/>
      <c r="R41" s="22"/>
      <c r="S41" s="39"/>
      <c r="T41" s="39"/>
      <c r="U41" s="22"/>
      <c r="V41" s="39"/>
      <c r="W41" s="52"/>
    </row>
    <row r="42" spans="1:23" ht="9.6" customHeight="1" x14ac:dyDescent="0.2">
      <c r="A42" s="14"/>
      <c r="B42" s="14"/>
      <c r="C42" s="14"/>
      <c r="D42" s="14"/>
      <c r="E42" s="14"/>
      <c r="F42" s="15"/>
      <c r="G42" s="16"/>
      <c r="H42" s="16"/>
      <c r="I42" s="16"/>
      <c r="J42" s="16"/>
      <c r="K42" s="16"/>
      <c r="L42" s="15"/>
      <c r="R42" s="15"/>
    </row>
    <row r="43" spans="1:23" x14ac:dyDescent="0.2">
      <c r="A43" s="24" t="s">
        <v>41</v>
      </c>
      <c r="B43" s="17"/>
    </row>
    <row r="44" spans="1:23" ht="12.75" customHeight="1" x14ac:dyDescent="0.2">
      <c r="A44" s="43" t="s">
        <v>37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5"/>
    </row>
    <row r="45" spans="1:23" ht="41.25" customHeight="1" x14ac:dyDescent="0.2">
      <c r="A45" s="136" t="s">
        <v>135</v>
      </c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8"/>
    </row>
    <row r="46" spans="1:23" ht="12.75" customHeight="1" x14ac:dyDescent="0.2">
      <c r="A46" s="43" t="s">
        <v>38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5"/>
    </row>
    <row r="47" spans="1:23" ht="45" customHeight="1" x14ac:dyDescent="0.2">
      <c r="A47" s="136" t="s">
        <v>136</v>
      </c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8"/>
    </row>
    <row r="48" spans="1:23" ht="15.75" customHeight="1" x14ac:dyDescent="0.2">
      <c r="A48" s="46" t="s">
        <v>79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8"/>
    </row>
    <row r="49" spans="1:23" ht="37.5" customHeight="1" x14ac:dyDescent="0.2">
      <c r="A49" s="58" t="s">
        <v>45</v>
      </c>
      <c r="B49" s="58"/>
      <c r="C49" s="59" t="s">
        <v>44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1"/>
    </row>
    <row r="50" spans="1:23" ht="16.5" customHeight="1" x14ac:dyDescent="0.2">
      <c r="A50" s="53" t="s">
        <v>22</v>
      </c>
      <c r="B50" s="53"/>
      <c r="C50" s="54" t="s">
        <v>20</v>
      </c>
      <c r="D50" s="54"/>
      <c r="E50" s="62" t="s">
        <v>21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4"/>
    </row>
    <row r="51" spans="1:23" ht="16.5" customHeight="1" x14ac:dyDescent="0.2">
      <c r="A51" s="53">
        <v>1</v>
      </c>
      <c r="B51" s="53"/>
      <c r="C51" s="132" t="s">
        <v>130</v>
      </c>
      <c r="D51" s="132"/>
      <c r="E51" s="133" t="s">
        <v>131</v>
      </c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5"/>
    </row>
    <row r="52" spans="1:23" ht="16.5" customHeight="1" x14ac:dyDescent="0.2">
      <c r="A52" s="53">
        <v>2</v>
      </c>
      <c r="B52" s="53"/>
      <c r="C52" s="132" t="s">
        <v>124</v>
      </c>
      <c r="D52" s="132"/>
      <c r="E52" s="133" t="s">
        <v>132</v>
      </c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5"/>
    </row>
    <row r="53" spans="1:23" ht="16.5" customHeight="1" x14ac:dyDescent="0.2">
      <c r="A53" s="53">
        <v>3</v>
      </c>
      <c r="B53" s="53"/>
      <c r="C53" s="132" t="s">
        <v>123</v>
      </c>
      <c r="D53" s="132"/>
      <c r="E53" s="133" t="s">
        <v>133</v>
      </c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5"/>
    </row>
  </sheetData>
  <sheetProtection selectLockedCells="1"/>
  <mergeCells count="129">
    <mergeCell ref="R14:W14"/>
    <mergeCell ref="A10:E10"/>
    <mergeCell ref="F10:H10"/>
    <mergeCell ref="I10:K10"/>
    <mergeCell ref="L10:N10"/>
    <mergeCell ref="O10:Q10"/>
    <mergeCell ref="R10:T10"/>
    <mergeCell ref="U10:W10"/>
    <mergeCell ref="A11:C11"/>
    <mergeCell ref="D11:I11"/>
    <mergeCell ref="J11:W11"/>
    <mergeCell ref="B14:G14"/>
    <mergeCell ref="H14:I14"/>
    <mergeCell ref="T1:W1"/>
    <mergeCell ref="A5:W5"/>
    <mergeCell ref="A8:C8"/>
    <mergeCell ref="D8:N8"/>
    <mergeCell ref="O8:Q8"/>
    <mergeCell ref="R8:W8"/>
    <mergeCell ref="A9:C9"/>
    <mergeCell ref="D9:N9"/>
    <mergeCell ref="P9:Q9"/>
    <mergeCell ref="R9:W9"/>
    <mergeCell ref="J14:K14"/>
    <mergeCell ref="L14:M14"/>
    <mergeCell ref="B17:G17"/>
    <mergeCell ref="H17:I17"/>
    <mergeCell ref="J17:K17"/>
    <mergeCell ref="L17:M17"/>
    <mergeCell ref="O16:Q16"/>
    <mergeCell ref="B18:G18"/>
    <mergeCell ref="H18:I18"/>
    <mergeCell ref="J18:K18"/>
    <mergeCell ref="L18:M18"/>
    <mergeCell ref="B16:G16"/>
    <mergeCell ref="H16:I16"/>
    <mergeCell ref="J16:K16"/>
    <mergeCell ref="L16:M16"/>
    <mergeCell ref="B15:G15"/>
    <mergeCell ref="H15:I15"/>
    <mergeCell ref="J15:K15"/>
    <mergeCell ref="L15:M15"/>
    <mergeCell ref="O15:Q15"/>
    <mergeCell ref="O14:Q14"/>
    <mergeCell ref="B19:C19"/>
    <mergeCell ref="D19:G19"/>
    <mergeCell ref="H19:I19"/>
    <mergeCell ref="J19:K19"/>
    <mergeCell ref="L19:M19"/>
    <mergeCell ref="B27:E27"/>
    <mergeCell ref="F27:G27"/>
    <mergeCell ref="B28:E28"/>
    <mergeCell ref="F28:K28"/>
    <mergeCell ref="L28:Q28"/>
    <mergeCell ref="R28:W28"/>
    <mergeCell ref="U22:W22"/>
    <mergeCell ref="B23:E23"/>
    <mergeCell ref="F23:H23"/>
    <mergeCell ref="I23:K23"/>
    <mergeCell ref="L23:N23"/>
    <mergeCell ref="O23:Q23"/>
    <mergeCell ref="R23:T23"/>
    <mergeCell ref="U23:W23"/>
    <mergeCell ref="B22:E22"/>
    <mergeCell ref="F22:H22"/>
    <mergeCell ref="I22:K22"/>
    <mergeCell ref="L22:N22"/>
    <mergeCell ref="O22:Q22"/>
    <mergeCell ref="R22:T22"/>
    <mergeCell ref="Q33:S33"/>
    <mergeCell ref="U33:W33"/>
    <mergeCell ref="E34:G34"/>
    <mergeCell ref="I34:K34"/>
    <mergeCell ref="M34:O34"/>
    <mergeCell ref="Q34:S34"/>
    <mergeCell ref="U34:W34"/>
    <mergeCell ref="A32:C32"/>
    <mergeCell ref="D32:E32"/>
    <mergeCell ref="A33:C35"/>
    <mergeCell ref="E33:G33"/>
    <mergeCell ref="I33:K33"/>
    <mergeCell ref="M33:O33"/>
    <mergeCell ref="E35:G35"/>
    <mergeCell ref="I35:K35"/>
    <mergeCell ref="M35:O35"/>
    <mergeCell ref="V39:W39"/>
    <mergeCell ref="A40:C40"/>
    <mergeCell ref="D40:H40"/>
    <mergeCell ref="I40:K40"/>
    <mergeCell ref="M40:N40"/>
    <mergeCell ref="P40:Q40"/>
    <mergeCell ref="S40:T40"/>
    <mergeCell ref="V40:W40"/>
    <mergeCell ref="Q35:S35"/>
    <mergeCell ref="U35:W35"/>
    <mergeCell ref="A38:E38"/>
    <mergeCell ref="F38:G38"/>
    <mergeCell ref="A39:C39"/>
    <mergeCell ref="D39:H39"/>
    <mergeCell ref="I39:K39"/>
    <mergeCell ref="M39:N39"/>
    <mergeCell ref="P39:Q39"/>
    <mergeCell ref="S39:T39"/>
    <mergeCell ref="V41:W41"/>
    <mergeCell ref="A44:W44"/>
    <mergeCell ref="A45:W45"/>
    <mergeCell ref="A46:W46"/>
    <mergeCell ref="A47:W47"/>
    <mergeCell ref="A48:W48"/>
    <mergeCell ref="A41:C41"/>
    <mergeCell ref="D41:H41"/>
    <mergeCell ref="I41:K41"/>
    <mergeCell ref="M41:N41"/>
    <mergeCell ref="P41:Q41"/>
    <mergeCell ref="S41:T41"/>
    <mergeCell ref="A52:B52"/>
    <mergeCell ref="C52:D52"/>
    <mergeCell ref="E52:W52"/>
    <mergeCell ref="A53:B53"/>
    <mergeCell ref="C53:D53"/>
    <mergeCell ref="E53:W53"/>
    <mergeCell ref="A49:B49"/>
    <mergeCell ref="C49:W49"/>
    <mergeCell ref="A50:B50"/>
    <mergeCell ref="C50:D50"/>
    <mergeCell ref="E50:W50"/>
    <mergeCell ref="A51:B51"/>
    <mergeCell ref="C51:D51"/>
    <mergeCell ref="E51:W51"/>
  </mergeCells>
  <phoneticPr fontId="1"/>
  <conditionalFormatting sqref="A45:W45">
    <cfRule type="expression" dxfId="53" priority="41">
      <formula>$A$45=""</formula>
    </cfRule>
  </conditionalFormatting>
  <conditionalFormatting sqref="A47:W47">
    <cfRule type="expression" dxfId="52" priority="40">
      <formula>$A$47=""</formula>
    </cfRule>
  </conditionalFormatting>
  <conditionalFormatting sqref="C51:D53">
    <cfRule type="expression" dxfId="51" priority="39">
      <formula>OR($C51="(選択)",$C51="",$C51=" ")</formula>
    </cfRule>
  </conditionalFormatting>
  <conditionalFormatting sqref="D11">
    <cfRule type="expression" dxfId="50" priority="3">
      <formula>OR(D11="(選択)",D11="",D11=" ")</formula>
    </cfRule>
  </conditionalFormatting>
  <conditionalFormatting sqref="D33:D35">
    <cfRule type="expression" dxfId="49" priority="27">
      <formula>E33=""</formula>
    </cfRule>
  </conditionalFormatting>
  <conditionalFormatting sqref="D32:E32">
    <cfRule type="expression" dxfId="48" priority="44">
      <formula>OR($D$32="(選択)",$D$32="",$D$32=" ")</formula>
    </cfRule>
  </conditionalFormatting>
  <conditionalFormatting sqref="D19:G19">
    <cfRule type="expression" dxfId="47" priority="53">
      <formula>OR($D$19="人員を選択",$D$19="")</formula>
    </cfRule>
  </conditionalFormatting>
  <conditionalFormatting sqref="D39:H41">
    <cfRule type="expression" dxfId="46" priority="2">
      <formula>$D39=""</formula>
    </cfRule>
  </conditionalFormatting>
  <conditionalFormatting sqref="D8:L9">
    <cfRule type="expression" dxfId="45" priority="54">
      <formula>D8=""</formula>
    </cfRule>
  </conditionalFormatting>
  <conditionalFormatting sqref="E33:G35">
    <cfRule type="expression" dxfId="44" priority="32">
      <formula>E33=""</formula>
    </cfRule>
  </conditionalFormatting>
  <conditionalFormatting sqref="E51:W51">
    <cfRule type="expression" dxfId="43" priority="38">
      <formula>$E$51=""</formula>
    </cfRule>
  </conditionalFormatting>
  <conditionalFormatting sqref="E52:W52">
    <cfRule type="expression" dxfId="42" priority="37">
      <formula>$E$52=""</formula>
    </cfRule>
  </conditionalFormatting>
  <conditionalFormatting sqref="E53:W53">
    <cfRule type="expression" dxfId="41" priority="36">
      <formula>$E$53=""</formula>
    </cfRule>
  </conditionalFormatting>
  <conditionalFormatting sqref="F38">
    <cfRule type="expression" dxfId="40" priority="43">
      <formula>OR($F$38="(選択)",$F$38="",$F$38=" ")</formula>
    </cfRule>
  </conditionalFormatting>
  <conditionalFormatting sqref="F27:G27">
    <cfRule type="expression" dxfId="39" priority="45">
      <formula>OR($F$27="(選択)",$F$27="",$F$27=" ")</formula>
    </cfRule>
  </conditionalFormatting>
  <conditionalFormatting sqref="F10:W10">
    <cfRule type="expression" dxfId="38" priority="10">
      <formula>OR(F10="(選択)",F10="",F10=" ")</formula>
    </cfRule>
  </conditionalFormatting>
  <conditionalFormatting sqref="F23:W23">
    <cfRule type="expression" dxfId="37" priority="46">
      <formula>F23=""</formula>
    </cfRule>
  </conditionalFormatting>
  <conditionalFormatting sqref="F28:W28">
    <cfRule type="expression" dxfId="36" priority="42">
      <formula>F28=""</formula>
    </cfRule>
  </conditionalFormatting>
  <conditionalFormatting sqref="H33:H35">
    <cfRule type="expression" dxfId="35" priority="26">
      <formula>I33=""</formula>
    </cfRule>
  </conditionalFormatting>
  <conditionalFormatting sqref="H15:K19">
    <cfRule type="expression" dxfId="34" priority="48">
      <formula>H15=""</formula>
    </cfRule>
  </conditionalFormatting>
  <conditionalFormatting sqref="I33:K35">
    <cfRule type="expression" dxfId="33" priority="31">
      <formula>I33=""</formula>
    </cfRule>
  </conditionalFormatting>
  <conditionalFormatting sqref="L33:L35">
    <cfRule type="expression" dxfId="32" priority="25">
      <formula>M33=""</formula>
    </cfRule>
  </conditionalFormatting>
  <conditionalFormatting sqref="L39">
    <cfRule type="expression" dxfId="31" priority="1">
      <formula>$M$39=""</formula>
    </cfRule>
  </conditionalFormatting>
  <conditionalFormatting sqref="L40">
    <cfRule type="expression" dxfId="30" priority="22">
      <formula>$M$40=""</formula>
    </cfRule>
  </conditionalFormatting>
  <conditionalFormatting sqref="L41">
    <cfRule type="expression" dxfId="29" priority="18">
      <formula>$M$41=""</formula>
    </cfRule>
  </conditionalFormatting>
  <conditionalFormatting sqref="L16:M16">
    <cfRule type="expression" dxfId="28" priority="125">
      <formula>$L$16&lt;MAX($R$16:$W$16)</formula>
    </cfRule>
  </conditionalFormatting>
  <conditionalFormatting sqref="M39:M41">
    <cfRule type="expression" dxfId="27" priority="17">
      <formula>M39=""</formula>
    </cfRule>
  </conditionalFormatting>
  <conditionalFormatting sqref="M33:O35">
    <cfRule type="expression" dxfId="26" priority="30">
      <formula>M33=""</formula>
    </cfRule>
  </conditionalFormatting>
  <conditionalFormatting sqref="O9">
    <cfRule type="expression" dxfId="25" priority="51">
      <formula>$O$9=""</formula>
    </cfRule>
  </conditionalFormatting>
  <conditionalFormatting sqref="O39">
    <cfRule type="expression" dxfId="24" priority="35">
      <formula>$P$39=""</formula>
    </cfRule>
  </conditionalFormatting>
  <conditionalFormatting sqref="O40">
    <cfRule type="expression" dxfId="23" priority="21">
      <formula>$P$40=""</formula>
    </cfRule>
  </conditionalFormatting>
  <conditionalFormatting sqref="O41">
    <cfRule type="expression" dxfId="22" priority="13">
      <formula>$P$41=""</formula>
    </cfRule>
  </conditionalFormatting>
  <conditionalFormatting sqref="P33:P35">
    <cfRule type="expression" dxfId="21" priority="24">
      <formula>Q33=""</formula>
    </cfRule>
  </conditionalFormatting>
  <conditionalFormatting sqref="P39:P41">
    <cfRule type="expression" dxfId="20" priority="16">
      <formula>P39=""</formula>
    </cfRule>
  </conditionalFormatting>
  <conditionalFormatting sqref="Q33:S35">
    <cfRule type="expression" dxfId="19" priority="29">
      <formula>Q33=""</formula>
    </cfRule>
  </conditionalFormatting>
  <conditionalFormatting sqref="R14">
    <cfRule type="expression" dxfId="18" priority="52">
      <formula>OR($R$14="(班数を選択)",$R$14="")</formula>
    </cfRule>
  </conditionalFormatting>
  <conditionalFormatting sqref="R16">
    <cfRule type="expression" dxfId="17" priority="9">
      <formula>$L$16&lt;$R$16</formula>
    </cfRule>
  </conditionalFormatting>
  <conditionalFormatting sqref="R39">
    <cfRule type="expression" dxfId="16" priority="34">
      <formula>$S$39=""</formula>
    </cfRule>
  </conditionalFormatting>
  <conditionalFormatting sqref="R40">
    <cfRule type="expression" dxfId="15" priority="20">
      <formula>$S$40=""</formula>
    </cfRule>
  </conditionalFormatting>
  <conditionalFormatting sqref="R41">
    <cfRule type="expression" dxfId="14" priority="12">
      <formula>$S$41=""</formula>
    </cfRule>
  </conditionalFormatting>
  <conditionalFormatting sqref="R9:W9">
    <cfRule type="expression" dxfId="13" priority="50">
      <formula>$R$9=""</formula>
    </cfRule>
  </conditionalFormatting>
  <conditionalFormatting sqref="R16:W16">
    <cfRule type="expression" dxfId="12" priority="47">
      <formula>R16=""</formula>
    </cfRule>
  </conditionalFormatting>
  <conditionalFormatting sqref="S16">
    <cfRule type="expression" dxfId="11" priority="8">
      <formula>$L$16&lt;$S$16</formula>
    </cfRule>
  </conditionalFormatting>
  <conditionalFormatting sqref="S39:S41">
    <cfRule type="expression" dxfId="10" priority="15">
      <formula>S39=""</formula>
    </cfRule>
  </conditionalFormatting>
  <conditionalFormatting sqref="T16">
    <cfRule type="expression" dxfId="9" priority="7">
      <formula>$L$16&lt;$T$16</formula>
    </cfRule>
  </conditionalFormatting>
  <conditionalFormatting sqref="T33:T35">
    <cfRule type="expression" dxfId="8" priority="23">
      <formula>U33=""</formula>
    </cfRule>
  </conditionalFormatting>
  <conditionalFormatting sqref="U16">
    <cfRule type="expression" dxfId="7" priority="6">
      <formula>$L$16&lt;$U$16</formula>
    </cfRule>
  </conditionalFormatting>
  <conditionalFormatting sqref="U39">
    <cfRule type="expression" dxfId="6" priority="33">
      <formula>$V$39=""</formula>
    </cfRule>
  </conditionalFormatting>
  <conditionalFormatting sqref="U40">
    <cfRule type="expression" dxfId="5" priority="19">
      <formula>$V$40=""</formula>
    </cfRule>
  </conditionalFormatting>
  <conditionalFormatting sqref="U41">
    <cfRule type="expression" dxfId="4" priority="11">
      <formula>$V$41=""</formula>
    </cfRule>
  </conditionalFormatting>
  <conditionalFormatting sqref="U33:W35">
    <cfRule type="expression" dxfId="3" priority="28">
      <formula>U33=""</formula>
    </cfRule>
  </conditionalFormatting>
  <conditionalFormatting sqref="V16">
    <cfRule type="expression" dxfId="2" priority="5">
      <formula>$L$16&lt;$V$16</formula>
    </cfRule>
  </conditionalFormatting>
  <conditionalFormatting sqref="V39:V41">
    <cfRule type="expression" dxfId="1" priority="14">
      <formula>V39=""</formula>
    </cfRule>
  </conditionalFormatting>
  <conditionalFormatting sqref="W16">
    <cfRule type="expression" dxfId="0" priority="4">
      <formula>$L$16&lt;$W$16</formula>
    </cfRule>
  </conditionalFormatting>
  <dataValidations count="17">
    <dataValidation type="list" allowBlank="1" showInputMessage="1" sqref="U39:U41 O39:O41 R39:R41 L39:L41" xr:uid="{D5F53FCA-49F3-41E2-8AE4-4CD0A6A6D4A0}">
      <formula1>"●,"</formula1>
    </dataValidation>
    <dataValidation type="list" allowBlank="1" showInputMessage="1" sqref="D33:D35 H33:H35 L33:L35 P33:P35 T33:T35" xr:uid="{E114D606-865C-4D50-8E43-BC2673D99F66}">
      <formula1>"★,"</formula1>
    </dataValidation>
    <dataValidation type="list" allowBlank="1" showInputMessage="1" showErrorMessage="1" sqref="D11" xr:uid="{01CC547D-76AB-459F-A47A-B2D268DE86A1}">
      <formula1>"311(くすのき１階指導者室),312(くすのき２階指導者室),321(ひのき１階指導者室),322(ひのき２階指導者室),331(とち１階指導者室),332(とち２階指導者室),341(さくら１階指導者室),342(さくら２階指導者室),351(すぎ１階指導者室),352(すぎ２階指導者室),361(まつ１階指導者室),362(まつ２階指導者室)"</formula1>
    </dataValidation>
    <dataValidation type="list" allowBlank="1" showInputMessage="1" showErrorMessage="1" sqref="R22:T22" xr:uid="{1DE8145E-49BA-4F80-B167-99AE61315C35}">
      <formula1>"５日目(月),５日目(火),５日目(水),５日目(木),５日目(金),５日目(土),５日目(日)"</formula1>
    </dataValidation>
    <dataValidation type="list" allowBlank="1" showInputMessage="1" showErrorMessage="1" sqref="O22:Q22" xr:uid="{2942CE8C-2674-499C-AF33-60CBFD866D62}">
      <formula1>"４日目(月),４日目(火),４日目(水),４日目(木),４日目(金),４日目(土),４日目(日)"</formula1>
    </dataValidation>
    <dataValidation type="list" allowBlank="1" showInputMessage="1" showErrorMessage="1" sqref="L22:N22" xr:uid="{966B96FB-9008-4679-866C-8844DC6B69C2}">
      <formula1>"３日目(月),３日目(火),３日目(水),３日目(木),３日目(金),３日目(土),３日目(日)"</formula1>
    </dataValidation>
    <dataValidation type="list" allowBlank="1" showInputMessage="1" showErrorMessage="1" sqref="I22:K22" xr:uid="{5A78C062-F540-4AAB-9CED-9D3C41EBF84A}">
      <formula1>"２日目(月),２日目(火),２日目(水),２日目(木),２日目(金),２日目(土),２日目(日)"</formula1>
    </dataValidation>
    <dataValidation type="list" allowBlank="1" showInputMessage="1" showErrorMessage="1" sqref="F22:H22" xr:uid="{76C0323E-F31E-4BBA-98CC-F2EB6E7F4ACF}">
      <formula1>"１日目(月),１日目(火),１日目(水),１日目(木),１日目(金),１日目(土),１日目(日)"</formula1>
    </dataValidation>
    <dataValidation type="list" allowBlank="1" showInputMessage="1" showErrorMessage="1" sqref="F10:W10" xr:uid="{7D83FA32-BC24-4046-9B5F-4AC3FDDF028C}">
      <formula1>"くすのきの館,ひのきの館,とちの館,さくらの館,すぎの館,まつの館"</formula1>
    </dataValidation>
    <dataValidation type="list" allowBlank="1" showInputMessage="1" showErrorMessage="1" sqref="R14" xr:uid="{46C59CDF-EFB3-4599-823F-5CED0035123D}">
      <formula1>"(班数を選択),未定,1,2,3,4,5,6,7,8,9,10,11,12,13,14,15,16,17,18,19,20,21,22,23,24,25,26,27,28,29,30"</formula1>
    </dataValidation>
    <dataValidation type="list" allowBlank="1" showInputMessage="1" sqref="D19:G19" xr:uid="{31E95F7B-1AAD-452C-A0C8-7A8EE727224E}">
      <formula1>"人員を選択,写真屋,介助員,支援員,無"</formula1>
    </dataValidation>
    <dataValidation type="list" allowBlank="1" showInputMessage="1" showErrorMessage="1" sqref="F42 R42 L42" xr:uid="{6545AC56-69C7-43EF-B15F-76E60FE95009}">
      <formula1>"●,"</formula1>
    </dataValidation>
    <dataValidation type="list" allowBlank="1" showInputMessage="1" showErrorMessage="1" sqref="O9" xr:uid="{F42E2B21-92B1-4DDD-BCEB-D18D178FEBC3}">
      <formula1>"１,２,３,４,５,６,７,８,９,10"</formula1>
    </dataValidation>
    <dataValidation type="list" allowBlank="1" showInputMessage="1" showErrorMessage="1" sqref="U23:W23" xr:uid="{13BA391A-BAA5-4F1A-8ADF-7C2170F14D5F}">
      <formula1>"無,"</formula1>
    </dataValidation>
    <dataValidation type="list" allowBlank="1" showInputMessage="1" sqref="F27:G27 D32:E32 F38" xr:uid="{19CAFCA0-586A-46E3-9CDB-F8A795697116}">
      <formula1>"(選択),有,無"</formula1>
    </dataValidation>
    <dataValidation type="list" allowBlank="1" showInputMessage="1" sqref="C51:D51" xr:uid="{BE474958-908E-4B7C-BB07-75AEAA533317}">
      <formula1>"(選択),①,②,③,④,⑤,⑥"</formula1>
    </dataValidation>
    <dataValidation type="list" allowBlank="1" showInputMessage="1" showErrorMessage="1" sqref="C52:D53" xr:uid="{F1477FBB-C698-4B9C-832D-07142D63E09B}">
      <formula1>"(選択),①,②,③,④,⑤,⑥"</formula1>
    </dataValidation>
  </dataValidations>
  <printOptions horizontalCentered="1"/>
  <pageMargins left="0.43307086614173229" right="0.31496062992125984" top="0.2" bottom="0.19" header="0.15748031496062992" footer="0.17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activeCell="A5" sqref="A5"/>
    </sheetView>
  </sheetViews>
  <sheetFormatPr defaultRowHeight="14.4" x14ac:dyDescent="0.2"/>
  <cols>
    <col min="1" max="1" width="37.69921875" customWidth="1"/>
  </cols>
  <sheetData>
    <row r="1" spans="1:1" x14ac:dyDescent="0.2">
      <c r="A1" t="s">
        <v>118</v>
      </c>
    </row>
    <row r="2" spans="1:1" x14ac:dyDescent="0.2">
      <c r="A2" t="s">
        <v>110</v>
      </c>
    </row>
    <row r="3" spans="1:1" x14ac:dyDescent="0.2">
      <c r="A3" t="s">
        <v>112</v>
      </c>
    </row>
    <row r="4" spans="1:1" x14ac:dyDescent="0.2">
      <c r="A4" t="s">
        <v>72</v>
      </c>
    </row>
    <row r="5" spans="1:1" x14ac:dyDescent="0.2">
      <c r="A5" t="s">
        <v>114</v>
      </c>
    </row>
    <row r="6" spans="1:1" x14ac:dyDescent="0.2">
      <c r="A6" t="s">
        <v>115</v>
      </c>
    </row>
    <row r="7" spans="1:1" x14ac:dyDescent="0.2">
      <c r="A7" t="s">
        <v>76</v>
      </c>
    </row>
    <row r="8" spans="1:1" x14ac:dyDescent="0.2">
      <c r="A8" t="s">
        <v>113</v>
      </c>
    </row>
    <row r="9" spans="1:1" x14ac:dyDescent="0.2">
      <c r="A9" t="s">
        <v>111</v>
      </c>
    </row>
    <row r="10" spans="1:1" x14ac:dyDescent="0.2">
      <c r="A10" t="s">
        <v>116</v>
      </c>
    </row>
    <row r="11" spans="1:1" x14ac:dyDescent="0.2">
      <c r="A11" t="s">
        <v>117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8"/>
  <sheetViews>
    <sheetView workbookViewId="0"/>
  </sheetViews>
  <sheetFormatPr defaultRowHeight="14.4" x14ac:dyDescent="0.2"/>
  <cols>
    <col min="1" max="1" width="18.09765625" customWidth="1"/>
  </cols>
  <sheetData>
    <row r="1" spans="1:1" x14ac:dyDescent="0.2">
      <c r="A1" t="s">
        <v>90</v>
      </c>
    </row>
    <row r="2" spans="1:1" x14ac:dyDescent="0.2">
      <c r="A2" t="s">
        <v>108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9"/>
  <sheetViews>
    <sheetView workbookViewId="0">
      <selection activeCell="A19" sqref="A19"/>
    </sheetView>
  </sheetViews>
  <sheetFormatPr defaultRowHeight="14.4" x14ac:dyDescent="0.2"/>
  <cols>
    <col min="1" max="1" width="18" customWidth="1"/>
  </cols>
  <sheetData>
    <row r="1" spans="1:1" x14ac:dyDescent="0.2">
      <c r="A1" t="s">
        <v>107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120</v>
      </c>
    </row>
    <row r="10" spans="1:1" x14ac:dyDescent="0.2">
      <c r="A10" t="s">
        <v>98</v>
      </c>
    </row>
    <row r="11" spans="1:1" x14ac:dyDescent="0.2">
      <c r="A11" t="s">
        <v>99</v>
      </c>
    </row>
    <row r="12" spans="1:1" x14ac:dyDescent="0.2">
      <c r="A12" t="s">
        <v>100</v>
      </c>
    </row>
    <row r="13" spans="1:1" x14ac:dyDescent="0.2">
      <c r="A13" t="s">
        <v>101</v>
      </c>
    </row>
    <row r="14" spans="1:1" x14ac:dyDescent="0.2">
      <c r="A14" t="s">
        <v>102</v>
      </c>
    </row>
    <row r="15" spans="1:1" x14ac:dyDescent="0.2">
      <c r="A15" t="s">
        <v>103</v>
      </c>
    </row>
    <row r="16" spans="1:1" x14ac:dyDescent="0.2">
      <c r="A16" t="s">
        <v>121</v>
      </c>
    </row>
    <row r="17" spans="1:1" x14ac:dyDescent="0.2">
      <c r="A17" t="s">
        <v>104</v>
      </c>
    </row>
    <row r="18" spans="1:1" x14ac:dyDescent="0.2">
      <c r="A18" t="s">
        <v>105</v>
      </c>
    </row>
    <row r="19" spans="1:1" x14ac:dyDescent="0.2">
      <c r="A19" t="s">
        <v>106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R7(実施にあたって) </vt:lpstr>
      <vt:lpstr>R7(記入例) </vt:lpstr>
      <vt:lpstr>依頼した活動リスト</vt:lpstr>
      <vt:lpstr>R7指導補助員一覧</vt:lpstr>
      <vt:lpstr>R7森の案内人一覧</vt:lpstr>
      <vt:lpstr>'R7(記入例) '!Print_Area</vt:lpstr>
      <vt:lpstr>'R7(実施にあたって) '!Print_Area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田中　昌史</cp:lastModifiedBy>
  <cp:lastPrinted>2025-02-27T02:05:54Z</cp:lastPrinted>
  <dcterms:created xsi:type="dcterms:W3CDTF">2023-09-28T04:06:07Z</dcterms:created>
  <dcterms:modified xsi:type="dcterms:W3CDTF">2025-02-27T02:05:58Z</dcterms:modified>
</cp:coreProperties>
</file>